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4100" tabRatio="919" activeTab="7"/>
  </bookViews>
  <sheets>
    <sheet name="Portada" sheetId="11" r:id="rId1"/>
    <sheet name="Datos proyecto" sheetId="10" r:id="rId2"/>
    <sheet name="Aparatos y Equipos" sheetId="3" r:id="rId3"/>
    <sheet name="obra civil" sheetId="20" r:id="rId4"/>
    <sheet name="Edificación e instalaciones" sheetId="17" r:id="rId5"/>
    <sheet name="Instalaciones renovables" sheetId="19" r:id="rId6"/>
    <sheet name="Activos inmateriales" sheetId="18" r:id="rId7"/>
    <sheet name="Hoja resumen" sheetId="15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0" l="1"/>
  <c r="L76" i="20"/>
  <c r="L75" i="20"/>
  <c r="L74" i="20"/>
  <c r="L73" i="20"/>
  <c r="L72" i="20"/>
  <c r="E71" i="20"/>
  <c r="L69" i="20"/>
  <c r="L68" i="20"/>
  <c r="L67" i="20"/>
  <c r="L66" i="20"/>
  <c r="L65" i="20"/>
  <c r="E64" i="20"/>
  <c r="L62" i="20"/>
  <c r="L61" i="20"/>
  <c r="L60" i="20"/>
  <c r="L59" i="20"/>
  <c r="L58" i="20"/>
  <c r="E57" i="20"/>
  <c r="L55" i="20"/>
  <c r="L54" i="20"/>
  <c r="L53" i="20"/>
  <c r="L52" i="20"/>
  <c r="L51" i="20"/>
  <c r="E50" i="20"/>
  <c r="L48" i="20"/>
  <c r="L47" i="20"/>
  <c r="L46" i="20"/>
  <c r="L45" i="20"/>
  <c r="L44" i="20"/>
  <c r="E43" i="20"/>
  <c r="L41" i="20"/>
  <c r="L40" i="20"/>
  <c r="L39" i="20"/>
  <c r="L38" i="20"/>
  <c r="L37" i="20"/>
  <c r="E36" i="20"/>
  <c r="L34" i="20"/>
  <c r="L33" i="20"/>
  <c r="L32" i="20"/>
  <c r="L31" i="20"/>
  <c r="D33" i="20" s="1"/>
  <c r="L30" i="20"/>
  <c r="E29" i="20"/>
  <c r="L27" i="20"/>
  <c r="L26" i="20"/>
  <c r="L25" i="20"/>
  <c r="L24" i="20"/>
  <c r="L23" i="20"/>
  <c r="E22" i="20"/>
  <c r="L20" i="20"/>
  <c r="L18" i="20"/>
  <c r="L17" i="20"/>
  <c r="L16" i="20"/>
  <c r="E15" i="20"/>
  <c r="L96" i="17"/>
  <c r="L95" i="17"/>
  <c r="L94" i="17"/>
  <c r="L93" i="17"/>
  <c r="L92" i="17"/>
  <c r="L91" i="17"/>
  <c r="L90" i="17"/>
  <c r="E89" i="17"/>
  <c r="L87" i="17"/>
  <c r="L86" i="17"/>
  <c r="L85" i="17"/>
  <c r="L84" i="17"/>
  <c r="L83" i="17"/>
  <c r="L82" i="17"/>
  <c r="L81" i="17"/>
  <c r="E80" i="17"/>
  <c r="L78" i="17"/>
  <c r="L77" i="17"/>
  <c r="L76" i="17"/>
  <c r="L75" i="17"/>
  <c r="L74" i="17"/>
  <c r="L73" i="17"/>
  <c r="L72" i="17"/>
  <c r="E71" i="17"/>
  <c r="L69" i="17"/>
  <c r="L68" i="17"/>
  <c r="L67" i="17"/>
  <c r="L66" i="17"/>
  <c r="L65" i="17"/>
  <c r="L64" i="17"/>
  <c r="L63" i="17"/>
  <c r="E62" i="17"/>
  <c r="L60" i="17"/>
  <c r="L59" i="17"/>
  <c r="L58" i="17"/>
  <c r="L57" i="17"/>
  <c r="L56" i="17"/>
  <c r="L55" i="17"/>
  <c r="L54" i="17"/>
  <c r="E53" i="17"/>
  <c r="L51" i="17"/>
  <c r="L50" i="17"/>
  <c r="L49" i="17"/>
  <c r="L48" i="17"/>
  <c r="L47" i="17"/>
  <c r="L46" i="17"/>
  <c r="L45" i="17"/>
  <c r="D49" i="17" s="1"/>
  <c r="E44" i="17"/>
  <c r="L42" i="17"/>
  <c r="L41" i="17"/>
  <c r="L40" i="17"/>
  <c r="L39" i="17"/>
  <c r="L38" i="17"/>
  <c r="L37" i="17"/>
  <c r="L36" i="17"/>
  <c r="E35" i="17"/>
  <c r="L33" i="17"/>
  <c r="L32" i="17"/>
  <c r="L31" i="17"/>
  <c r="L30" i="17"/>
  <c r="L29" i="17"/>
  <c r="L28" i="17"/>
  <c r="L27" i="17"/>
  <c r="E26" i="17"/>
  <c r="L24" i="17"/>
  <c r="L23" i="17"/>
  <c r="L22" i="17"/>
  <c r="L21" i="17"/>
  <c r="L20" i="17"/>
  <c r="L19" i="17"/>
  <c r="L18" i="17"/>
  <c r="D22" i="17" s="1"/>
  <c r="E17" i="17"/>
  <c r="D40" i="20"/>
  <c r="D75" i="20"/>
  <c r="E8" i="20"/>
  <c r="E8" i="17"/>
  <c r="L13" i="20"/>
  <c r="L12" i="20"/>
  <c r="L11" i="20"/>
  <c r="L10" i="20"/>
  <c r="D12" i="20" s="1"/>
  <c r="L9" i="20"/>
  <c r="D85" i="17"/>
  <c r="L15" i="17"/>
  <c r="L10" i="17"/>
  <c r="L11" i="17"/>
  <c r="L12" i="17"/>
  <c r="L13" i="17"/>
  <c r="L14" i="17"/>
  <c r="L9" i="17"/>
  <c r="D26" i="20" l="1"/>
  <c r="D6" i="20" s="1"/>
  <c r="D6" i="15" s="1"/>
  <c r="D47" i="20"/>
  <c r="D68" i="20"/>
  <c r="D19" i="20"/>
  <c r="D54" i="20"/>
  <c r="D61" i="20"/>
  <c r="D94" i="17"/>
  <c r="D31" i="17"/>
  <c r="D76" i="17"/>
  <c r="D67" i="17"/>
  <c r="D58" i="17"/>
  <c r="D40" i="17"/>
  <c r="D13" i="17"/>
  <c r="D6" i="17" s="1"/>
  <c r="D13" i="19" l="1"/>
  <c r="D18" i="19" s="1"/>
  <c r="D4" i="19" s="1"/>
  <c r="K10" i="19"/>
  <c r="J10" i="19"/>
  <c r="I10" i="19"/>
  <c r="D10" i="19"/>
  <c r="K9" i="19"/>
  <c r="J9" i="19"/>
  <c r="I9" i="19"/>
  <c r="K8" i="19"/>
  <c r="J8" i="19"/>
  <c r="I8" i="19"/>
  <c r="K7" i="19"/>
  <c r="J7" i="19"/>
  <c r="I7" i="19"/>
  <c r="K6" i="19"/>
  <c r="J6" i="19"/>
  <c r="I6" i="19"/>
  <c r="K5" i="19"/>
  <c r="J5" i="19"/>
  <c r="I5" i="19"/>
  <c r="K4" i="19"/>
  <c r="J4" i="19"/>
  <c r="I4" i="19"/>
  <c r="L6" i="19" l="1"/>
  <c r="L10" i="19"/>
  <c r="L4" i="19"/>
  <c r="L9" i="19"/>
  <c r="L8" i="19"/>
  <c r="L7" i="19"/>
  <c r="L5" i="19"/>
  <c r="D5" i="3"/>
  <c r="D5" i="15" s="1"/>
  <c r="D7" i="15" l="1"/>
  <c r="D6" i="18" l="1"/>
  <c r="D8" i="15" s="1"/>
  <c r="D9" i="15" s="1"/>
  <c r="D9" i="10" l="1"/>
  <c r="E6" i="15" l="1"/>
  <c r="E8" i="15"/>
  <c r="E7" i="15"/>
  <c r="E5" i="15"/>
  <c r="E9" i="15" l="1"/>
</calcChain>
</file>

<file path=xl/sharedStrings.xml><?xml version="1.0" encoding="utf-8"?>
<sst xmlns="http://schemas.openxmlformats.org/spreadsheetml/2006/main" count="1601" uniqueCount="227">
  <si>
    <t>Título del proyecto</t>
  </si>
  <si>
    <t xml:space="preserve">Presupuesto Proyecto  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</si>
  <si>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</si>
  <si>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</si>
  <si>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</si>
  <si>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</si>
  <si>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</si>
  <si>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</si>
  <si>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</si>
  <si>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</si>
  <si>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</si>
  <si>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</si>
  <si>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</si>
  <si>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</si>
  <si>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</si>
  <si>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</si>
  <si>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</si>
  <si>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</si>
  <si>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</si>
  <si>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</si>
  <si>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</si>
  <si>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</si>
  <si>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</si>
  <si>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</si>
  <si>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</si>
  <si>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</si>
  <si>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</si>
  <si>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</si>
  <si>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</si>
  <si>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</si>
  <si>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</si>
  <si>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</si>
  <si>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</si>
  <si>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</si>
  <si>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</si>
  <si>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</si>
  <si>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</si>
  <si>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</si>
  <si>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</si>
  <si>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</si>
  <si>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</si>
  <si>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</si>
  <si>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</si>
  <si>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</si>
  <si>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</si>
  <si>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</si>
  <si>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</si>
  <si>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</si>
  <si>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</si>
  <si>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</si>
  <si>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</si>
  <si>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</si>
  <si>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</si>
  <si>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</si>
  <si>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</si>
  <si>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</si>
  <si>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</si>
  <si>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</si>
  <si>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</si>
  <si>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</si>
  <si>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</si>
  <si>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</si>
  <si>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</si>
  <si>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</si>
  <si>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</si>
  <si>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</si>
  <si>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</si>
  <si>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</si>
  <si>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</si>
  <si>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</si>
  <si>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</si>
  <si>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</si>
  <si>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</si>
  <si>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</si>
  <si>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</si>
  <si>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</si>
  <si>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</si>
  <si>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</si>
  <si>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</si>
  <si>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Importe de adquisición (sin IVA) en EUROS: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</si>
  <si>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</si>
  <si>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</si>
  <si>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</si>
  <si>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</si>
  <si>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</si>
  <si>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</si>
  <si>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</si>
  <si>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</si>
  <si>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</si>
  <si>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</si>
  <si>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</si>
  <si>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</si>
  <si>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</si>
  <si>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</si>
  <si>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</si>
  <si>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</si>
  <si>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</si>
  <si>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</si>
  <si>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</si>
  <si>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</si>
  <si>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</si>
  <si>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</si>
  <si>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</si>
  <si>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</si>
  <si>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</si>
  <si>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</si>
  <si>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</si>
  <si>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</si>
  <si>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</si>
  <si>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</si>
  <si>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</si>
  <si>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</si>
  <si>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</si>
  <si>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</si>
  <si>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</si>
  <si>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</si>
  <si>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</si>
  <si>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</si>
  <si>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</si>
  <si>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</si>
  <si>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</si>
  <si>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</si>
  <si>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</si>
  <si>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</si>
  <si>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</si>
  <si>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</si>
  <si>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</si>
  <si>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</si>
  <si>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</si>
  <si>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</si>
  <si>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</si>
  <si>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</si>
  <si>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</si>
  <si>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</si>
  <si>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</si>
  <si>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</si>
  <si>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</si>
  <si>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</si>
  <si>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</si>
  <si>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</si>
  <si>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</si>
  <si>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</si>
  <si>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</si>
  <si>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Ficha de presupuesto del proyecto</t>
  </si>
  <si>
    <t>Sección A de BATERÍAS DEL VEHÍCULO ELÉCTRICO</t>
  </si>
  <si>
    <t>Capacidad productiva (unidades/año):</t>
  </si>
  <si>
    <t>Función específica del equipo dentro del proyecto:</t>
  </si>
  <si>
    <t>Justificación de la necesidad del equipo en el proyecto</t>
  </si>
  <si>
    <t>Justificación de la necesidad de la inversión para el proyecto:</t>
  </si>
  <si>
    <t>Líneas de producción que se encuentran en la instalación afectada: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</si>
  <si>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</si>
  <si>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</si>
  <si>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</si>
  <si>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</si>
  <si>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</si>
  <si>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</si>
  <si>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</si>
  <si>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</si>
  <si>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</si>
  <si>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</si>
  <si>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</si>
  <si>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</si>
  <si>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</si>
  <si>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</si>
  <si>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</si>
  <si>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</si>
  <si>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</si>
  <si>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</si>
  <si>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</si>
  <si>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</si>
  <si>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</si>
  <si>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</si>
  <si>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</si>
  <si>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</si>
  <si>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</si>
  <si>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</si>
  <si>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</si>
  <si>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</si>
  <si>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</si>
  <si>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</si>
  <si>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Justificación de la necesidad para el proyecto: </t>
  </si>
  <si>
    <t>Función específica en el proyecto</t>
  </si>
  <si>
    <t xml:space="preserve">Inversiones en activos inmateriales vinculados a la transferencia de tecnología mediante la adquisición de derechos de patentes, licencias, conocimientos técnicos u otra propiedad intelectual </t>
  </si>
  <si>
    <t>Edificación/Instalación 1</t>
  </si>
  <si>
    <t>Descripción general</t>
  </si>
  <si>
    <t>Desglose en Partidas</t>
  </si>
  <si>
    <t>Edificación/Instalación 2</t>
  </si>
  <si>
    <t>Edificación/Instalación 3</t>
  </si>
  <si>
    <t>Edificación/Instalación 4</t>
  </si>
  <si>
    <t>Edificación/Instalación 5</t>
  </si>
  <si>
    <t>Edificación/Instalación 6</t>
  </si>
  <si>
    <t>Edificación/Instalación 7</t>
  </si>
  <si>
    <t>Edificación/Instalación 8</t>
  </si>
  <si>
    <t>Edificación/Instalación 9</t>
  </si>
  <si>
    <t>Edificación/Instalación 10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</si>
  <si>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hoja). En la zona derecha de cada concepto se detallarán todas las partidas de las que consta.</t>
  </si>
  <si>
    <t>Partida</t>
  </si>
  <si>
    <t>Precio unitario partida [A]</t>
  </si>
  <si>
    <t>Cap 1</t>
  </si>
  <si>
    <t>Cap1</t>
  </si>
  <si>
    <t>…</t>
  </si>
  <si>
    <t>Cap 2</t>
  </si>
  <si>
    <t>Descripción capítulo</t>
  </si>
  <si>
    <t>1.1</t>
  </si>
  <si>
    <t>1.2</t>
  </si>
  <si>
    <t>1.3</t>
  </si>
  <si>
    <t>2.1</t>
  </si>
  <si>
    <t>Descripción
partida</t>
  </si>
  <si>
    <t xml:space="preserve">Medición de la partida [B]
</t>
  </si>
  <si>
    <t xml:space="preserve">Unidad de medida [m2, kg, ml…]
</t>
  </si>
  <si>
    <t>Oferta presentada (identificador del proveedor)</t>
  </si>
  <si>
    <t>2.2</t>
  </si>
  <si>
    <t>Precio total = [A]*[B]</t>
  </si>
  <si>
    <t xml:space="preserve">Inversiones en obra civil </t>
  </si>
  <si>
    <t>Inversiones materiales en urbanización y canalizaciones, con exclusión expresa de terrenos. En la zona derecha de cada concepto se detallarán todas las partidas de las que consta.</t>
  </si>
  <si>
    <t>obra civil 1</t>
  </si>
  <si>
    <t>obra civil 2</t>
  </si>
  <si>
    <t>obra civil 3</t>
  </si>
  <si>
    <t>obra civil 4</t>
  </si>
  <si>
    <t>obra civil 5</t>
  </si>
  <si>
    <t>obra civil 6</t>
  </si>
  <si>
    <t>obra civil 7</t>
  </si>
  <si>
    <t>obra civil 8</t>
  </si>
  <si>
    <t>obra civil 9</t>
  </si>
  <si>
    <t>obra civil 10</t>
  </si>
  <si>
    <t>Obra civil</t>
  </si>
  <si>
    <t>Convocatoria de ayudas a proyectos para el impulso a la cadena de valor del vehículo eléctrico y conectado dentro del PERTE del vehículo eléctrico y conectado (PERTE VEC) en el marco del PRTR en 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</si>
</sst>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8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Protection="1"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0" fontId="21" fillId="2" borderId="1" xfId="0" applyFont="1" applyFill="1" applyBorder="1" applyAlignment="1">
      <alignment vertical="top" wrapText="1"/>
    </xf>
    <xf numFmtId="164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>
      <alignment vertical="top" wrapText="1"/>
    </xf>
    <xf numFmtId="0" fontId="3" fillId="3" borderId="1" xfId="0" applyFont="1" applyFill="1" applyBorder="1"/>
    <xf numFmtId="164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/>
    <xf numFmtId="0" fontId="17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124239</xdr:colOff>
      <xdr:row>1</xdr:row>
      <xdr:rowOff>16565</xdr:rowOff>
    </xdr:from>
    <xdr:to>
      <xdr:col>3</xdr:col>
      <xdr:colOff>476767</xdr:colOff>
      <xdr:row>6</xdr:row>
      <xdr:rowOff>24847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239" y="207065"/>
          <a:ext cx="1876528" cy="960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1</xdr:row>
      <xdr:rowOff>47625</xdr:rowOff>
    </xdr:from>
    <xdr:to>
      <xdr:col>3</xdr:col>
      <xdr:colOff>2133600</xdr:colOff>
      <xdr:row>3</xdr:row>
      <xdr:rowOff>9906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209550"/>
          <a:ext cx="1619250" cy="829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zoomScale="115" zoomScaleNormal="115" workbookViewId="0">
      <selection activeCell="E26" sqref="E26"/>
    </sheetView>
  </sheetViews>
  <sheetFormatPr baseColWidth="10" defaultColWidth="11.42578125" defaultRowHeight="15"/>
  <cols>
    <col min="1" max="16384" width="11.42578125" style="1"/>
  </cols>
  <sheetData>
    <row r="7" spans="2:9" ht="52.5" customHeight="1">
      <c r="B7"/>
    </row>
    <row r="9" spans="2:9">
      <c r="C9" s="69" t="s">
        <v>143</v>
      </c>
      <c r="D9" s="69"/>
      <c r="E9" s="69"/>
      <c r="F9" s="69"/>
      <c r="G9" s="69"/>
      <c r="H9" s="69"/>
      <c r="I9" s="69"/>
    </row>
    <row r="10" spans="2:9">
      <c r="C10" s="69"/>
      <c r="D10" s="69"/>
      <c r="E10" s="69"/>
      <c r="F10" s="69"/>
      <c r="G10" s="69"/>
      <c r="H10" s="69"/>
      <c r="I10" s="69"/>
    </row>
    <row r="11" spans="2:9" ht="54" customHeight="1">
      <c r="C11" s="69"/>
      <c r="D11" s="69"/>
      <c r="E11" s="69"/>
      <c r="F11" s="69"/>
      <c r="G11" s="69"/>
      <c r="H11" s="69"/>
      <c r="I11" s="69"/>
    </row>
    <row r="12" spans="2:9" ht="15" customHeight="1">
      <c r="C12" s="70" t="s">
        <v>226</v>
      </c>
      <c r="D12" s="70"/>
      <c r="E12" s="70"/>
      <c r="F12" s="70"/>
      <c r="G12" s="70"/>
      <c r="H12" s="70"/>
      <c r="I12" s="70"/>
    </row>
    <row r="13" spans="2:9" ht="35.25" customHeight="1">
      <c r="C13" s="70"/>
      <c r="D13" s="70"/>
      <c r="E13" s="70"/>
      <c r="F13" s="70"/>
      <c r="G13" s="70"/>
      <c r="H13" s="70"/>
      <c r="I13" s="70"/>
    </row>
    <row r="14" spans="2:9" ht="28.5" customHeight="1" thickBot="1">
      <c r="C14" s="70"/>
      <c r="D14" s="70"/>
      <c r="E14" s="70"/>
      <c r="F14" s="70"/>
      <c r="G14" s="70"/>
      <c r="H14" s="70"/>
      <c r="I14" s="70"/>
    </row>
    <row r="15" spans="2:9" ht="34.5" customHeight="1">
      <c r="C15" s="71" t="s">
        <v>144</v>
      </c>
      <c r="D15" s="72"/>
      <c r="E15" s="72"/>
      <c r="F15" s="72"/>
      <c r="G15" s="72"/>
      <c r="H15" s="72"/>
      <c r="I15" s="73"/>
    </row>
    <row r="16" spans="2:9">
      <c r="C16" s="74"/>
      <c r="D16" s="75"/>
      <c r="E16" s="75"/>
      <c r="F16" s="75"/>
      <c r="G16" s="75"/>
      <c r="H16" s="75"/>
      <c r="I16" s="76"/>
    </row>
    <row r="17" spans="3:9" ht="15.75" thickBot="1">
      <c r="C17" s="77"/>
      <c r="D17" s="78"/>
      <c r="E17" s="78"/>
      <c r="F17" s="78"/>
      <c r="G17" s="78"/>
      <c r="H17" s="78"/>
      <c r="I17" s="79"/>
    </row>
    <row r="18" spans="3:9">
      <c r="C18" s="71" t="s">
        <v>6</v>
      </c>
      <c r="D18" s="72"/>
      <c r="E18" s="72"/>
      <c r="F18" s="72"/>
      <c r="G18" s="72"/>
      <c r="H18" s="72"/>
      <c r="I18" s="73"/>
    </row>
    <row r="19" spans="3:9">
      <c r="C19" s="74"/>
      <c r="D19" s="75"/>
      <c r="E19" s="75"/>
      <c r="F19" s="75"/>
      <c r="G19" s="75"/>
      <c r="H19" s="75"/>
      <c r="I19" s="76"/>
    </row>
    <row r="20" spans="3:9" ht="15.75" thickBot="1">
      <c r="C20" s="77"/>
      <c r="D20" s="78"/>
      <c r="E20" s="78"/>
      <c r="F20" s="78"/>
      <c r="G20" s="78"/>
      <c r="H20" s="78"/>
      <c r="I20" s="79"/>
    </row>
  </sheetData>
  <sheetProtection algorithmName="SHA-512" hashValue="2JfoIqmJe/BwNZECe+YEJUzwoR0AfhBwbBldvcTPSDaB/ELjqe6vwQvONs0aB9ralF9Tiq4/ieowYZU2kG9rfg==" saltValue="qdYAbDR6HeVKh4MXNWFncg==" spinCount="100000" sheet="1" objects="1" scenarios="1"/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zoomScaleNormal="100" workbookViewId="0">
      <selection activeCell="E32" sqref="E32"/>
    </sheetView>
  </sheetViews>
  <sheetFormatPr baseColWidth="10" defaultColWidth="11.42578125" defaultRowHeight="12.75"/>
  <cols>
    <col min="1" max="1" width="4.28515625" style="8" customWidth="1"/>
    <col min="2" max="2" width="11.28515625" style="10" customWidth="1"/>
    <col min="3" max="3" width="11.28515625" style="11" customWidth="1"/>
    <col min="4" max="4" width="33.28515625" style="9" customWidth="1"/>
    <col min="5" max="6" width="11.28515625" style="8" customWidth="1"/>
    <col min="7" max="8" width="5.28515625" style="8" customWidth="1"/>
    <col min="9" max="9" width="11.28515625" style="8" customWidth="1"/>
    <col min="10" max="10" width="11.42578125" style="8"/>
    <col min="11" max="11" width="18" style="8" customWidth="1"/>
    <col min="12" max="12" width="20.140625" style="8" customWidth="1"/>
    <col min="13" max="16384" width="11.42578125" style="8"/>
  </cols>
  <sheetData>
    <row r="2" spans="2:12" ht="55.5" customHeight="1">
      <c r="K2" s="80"/>
      <c r="L2" s="80"/>
    </row>
    <row r="3" spans="2:12">
      <c r="F3" s="9"/>
    </row>
    <row r="4" spans="2:12">
      <c r="F4" s="9"/>
    </row>
    <row r="5" spans="2:12" ht="22.5" customHeight="1">
      <c r="B5" s="85" t="s">
        <v>126</v>
      </c>
      <c r="C5" s="85"/>
      <c r="D5" s="81"/>
      <c r="E5" s="81"/>
      <c r="F5" s="81"/>
      <c r="G5" s="3"/>
      <c r="H5" s="3"/>
    </row>
    <row r="6" spans="2:12" ht="22.5" customHeight="1">
      <c r="B6" s="85" t="s">
        <v>127</v>
      </c>
      <c r="C6" s="85"/>
      <c r="D6" s="81"/>
      <c r="E6" s="81"/>
      <c r="F6" s="81"/>
      <c r="G6" s="4"/>
      <c r="H6" s="2"/>
    </row>
    <row r="7" spans="2:12" ht="22.5" customHeight="1">
      <c r="G7" s="2"/>
      <c r="H7" s="6"/>
      <c r="I7" s="6"/>
      <c r="J7" s="5"/>
      <c r="K7" s="5"/>
      <c r="L7" s="5"/>
    </row>
    <row r="8" spans="2:12" ht="47.45" customHeight="1">
      <c r="B8" s="85" t="s">
        <v>0</v>
      </c>
      <c r="C8" s="85"/>
      <c r="D8" s="81"/>
      <c r="E8" s="81"/>
      <c r="F8" s="81"/>
      <c r="G8" s="6"/>
    </row>
    <row r="9" spans="2:12" ht="24" customHeight="1">
      <c r="B9" s="82" t="s">
        <v>1</v>
      </c>
      <c r="C9" s="83"/>
      <c r="D9" s="84">
        <f>+'Hoja resumen'!D9</f>
        <v>0</v>
      </c>
      <c r="E9" s="84"/>
      <c r="F9" s="84"/>
    </row>
  </sheetData>
  <sheetProtection algorithmName="SHA-512" hashValue="NgVnb0ZwVH+neEJemrhKWwoRyHAQAYy6MULTe8ZKT6Nz0uIJkiw5dJyCcJdXO86ZeWK9m0ozsVfP0+aaKQFiWQ==" saltValue="IILxafUz6Y7oFzVDVHgy0Q==" spinCount="100000" sheet="1"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D5:D6 G5:H6 G7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D565"/>
  <sheetViews>
    <sheetView zoomScale="70" zoomScaleNormal="70" workbookViewId="0">
      <selection activeCell="D13" sqref="D13"/>
    </sheetView>
  </sheetViews>
  <sheetFormatPr baseColWidth="10" defaultColWidth="11.42578125" defaultRowHeight="12.75"/>
  <cols>
    <col min="1" max="1" width="3.5703125" style="21" customWidth="1"/>
    <col min="2" max="2" width="4" style="21" bestFit="1" customWidth="1"/>
    <col min="3" max="3" width="21.85546875" style="21" customWidth="1"/>
    <col min="4" max="4" width="102.28515625" style="52" customWidth="1"/>
    <col min="5" max="16384" width="11.42578125" style="21"/>
  </cols>
  <sheetData>
    <row r="3" spans="2:4" ht="26.25" customHeight="1">
      <c r="C3" s="95" t="s">
        <v>10</v>
      </c>
      <c r="D3" s="96"/>
    </row>
    <row r="4" spans="2:4" ht="35.25" customHeight="1">
      <c r="C4" s="97" t="s">
        <v>11</v>
      </c>
      <c r="D4" s="98"/>
    </row>
    <row r="5" spans="2:4" s="7" customFormat="1" ht="50.25" customHeight="1">
      <c r="C5" s="20" t="s">
        <v>124</v>
      </c>
      <c r="D5" s="20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6" t="s">
        <v>12</v>
      </c>
      <c r="C6" s="23" t="s">
        <v>18</v>
      </c>
      <c r="D6" s="24"/>
    </row>
    <row r="7" spans="2:4" ht="32.25" customHeight="1">
      <c r="B7" s="87"/>
      <c r="C7" s="23" t="s">
        <v>19</v>
      </c>
      <c r="D7" s="24"/>
    </row>
    <row r="8" spans="2:4" ht="32.25" customHeight="1">
      <c r="B8" s="87"/>
      <c r="C8" s="23" t="s">
        <v>20</v>
      </c>
      <c r="D8" s="32"/>
    </row>
    <row r="9" spans="2:4" ht="32.25" customHeight="1">
      <c r="B9" s="87"/>
      <c r="C9" s="23" t="s">
        <v>145</v>
      </c>
      <c r="D9" s="24"/>
    </row>
    <row r="10" spans="2:4" ht="32.25" customHeight="1">
      <c r="B10" s="87"/>
      <c r="C10" s="23" t="s">
        <v>138</v>
      </c>
      <c r="D10" s="24"/>
    </row>
    <row r="11" spans="2:4" ht="38.25">
      <c r="B11" s="87"/>
      <c r="C11" s="23" t="s">
        <v>146</v>
      </c>
      <c r="D11" s="24"/>
    </row>
    <row r="12" spans="2:4" ht="38.25">
      <c r="B12" s="87"/>
      <c r="C12" s="23" t="s">
        <v>147</v>
      </c>
      <c r="D12" s="24"/>
    </row>
    <row r="13" spans="2:4" ht="25.5">
      <c r="B13" s="88"/>
      <c r="C13" s="23" t="s">
        <v>79</v>
      </c>
      <c r="D13" s="53"/>
    </row>
    <row r="14" spans="2:4" ht="32.25" customHeight="1">
      <c r="B14" s="89" t="s">
        <v>13</v>
      </c>
      <c r="C14" s="25" t="s">
        <v>18</v>
      </c>
      <c r="D14" s="27"/>
    </row>
    <row r="15" spans="2:4" ht="32.25" customHeight="1">
      <c r="B15" s="90"/>
      <c r="C15" s="25" t="s">
        <v>19</v>
      </c>
      <c r="D15" s="27"/>
    </row>
    <row r="16" spans="2:4" ht="32.25" customHeight="1">
      <c r="B16" s="90"/>
      <c r="C16" s="25" t="s">
        <v>20</v>
      </c>
      <c r="D16" s="27"/>
    </row>
    <row r="17" spans="2:4" ht="32.25" customHeight="1">
      <c r="B17" s="90"/>
      <c r="C17" s="25" t="s">
        <v>145</v>
      </c>
      <c r="D17" s="27"/>
    </row>
    <row r="18" spans="2:4" ht="32.25" customHeight="1">
      <c r="B18" s="90"/>
      <c r="C18" s="25" t="s">
        <v>138</v>
      </c>
      <c r="D18" s="27"/>
    </row>
    <row r="19" spans="2:4" ht="38.25">
      <c r="B19" s="90"/>
      <c r="C19" s="25" t="s">
        <v>146</v>
      </c>
      <c r="D19" s="27"/>
    </row>
    <row r="20" spans="2:4" ht="38.25">
      <c r="B20" s="90"/>
      <c r="C20" s="25" t="s">
        <v>147</v>
      </c>
      <c r="D20" s="27"/>
    </row>
    <row r="21" spans="2:4" ht="32.25" customHeight="1">
      <c r="B21" s="91"/>
      <c r="C21" s="25" t="s">
        <v>79</v>
      </c>
      <c r="D21" s="54"/>
    </row>
    <row r="22" spans="2:4" ht="32.25" customHeight="1">
      <c r="B22" s="92" t="s">
        <v>14</v>
      </c>
      <c r="C22" s="23" t="s">
        <v>18</v>
      </c>
      <c r="D22" s="24"/>
    </row>
    <row r="23" spans="2:4" ht="32.25" customHeight="1">
      <c r="B23" s="93"/>
      <c r="C23" s="23" t="s">
        <v>19</v>
      </c>
      <c r="D23" s="24"/>
    </row>
    <row r="24" spans="2:4" ht="32.25" customHeight="1">
      <c r="B24" s="93"/>
      <c r="C24" s="23" t="s">
        <v>20</v>
      </c>
      <c r="D24" s="24"/>
    </row>
    <row r="25" spans="2:4" ht="32.25" customHeight="1">
      <c r="B25" s="93"/>
      <c r="C25" s="23" t="s">
        <v>145</v>
      </c>
      <c r="D25" s="24"/>
    </row>
    <row r="26" spans="2:4" ht="32.25" customHeight="1">
      <c r="B26" s="93"/>
      <c r="C26" s="23" t="s">
        <v>138</v>
      </c>
      <c r="D26" s="49"/>
    </row>
    <row r="27" spans="2:4" ht="38.25">
      <c r="B27" s="93"/>
      <c r="C27" s="23" t="s">
        <v>146</v>
      </c>
      <c r="D27" s="24"/>
    </row>
    <row r="28" spans="2:4" ht="38.25">
      <c r="B28" s="93"/>
      <c r="C28" s="23" t="s">
        <v>147</v>
      </c>
      <c r="D28" s="24"/>
    </row>
    <row r="29" spans="2:4" ht="32.25" customHeight="1">
      <c r="B29" s="94"/>
      <c r="C29" s="23" t="s">
        <v>79</v>
      </c>
      <c r="D29" s="55"/>
    </row>
    <row r="30" spans="2:4" ht="32.25" customHeight="1">
      <c r="B30" s="89" t="s">
        <v>15</v>
      </c>
      <c r="C30" s="25" t="s">
        <v>18</v>
      </c>
      <c r="D30" s="27"/>
    </row>
    <row r="31" spans="2:4" ht="32.25" customHeight="1">
      <c r="B31" s="90"/>
      <c r="C31" s="25" t="s">
        <v>19</v>
      </c>
      <c r="D31" s="27"/>
    </row>
    <row r="32" spans="2:4" ht="32.25" customHeight="1">
      <c r="B32" s="90"/>
      <c r="C32" s="25" t="s">
        <v>20</v>
      </c>
      <c r="D32" s="27"/>
    </row>
    <row r="33" spans="2:4" ht="32.25" customHeight="1">
      <c r="B33" s="90"/>
      <c r="C33" s="25" t="s">
        <v>145</v>
      </c>
      <c r="D33" s="27"/>
    </row>
    <row r="34" spans="2:4" ht="32.25" customHeight="1">
      <c r="B34" s="90"/>
      <c r="C34" s="25" t="s">
        <v>138</v>
      </c>
      <c r="D34" s="27"/>
    </row>
    <row r="35" spans="2:4" ht="38.25">
      <c r="B35" s="90"/>
      <c r="C35" s="25" t="s">
        <v>146</v>
      </c>
      <c r="D35" s="27"/>
    </row>
    <row r="36" spans="2:4" ht="38.25">
      <c r="B36" s="90"/>
      <c r="C36" s="25" t="s">
        <v>147</v>
      </c>
      <c r="D36" s="27"/>
    </row>
    <row r="37" spans="2:4" ht="32.25" customHeight="1">
      <c r="B37" s="91"/>
      <c r="C37" s="25" t="s">
        <v>79</v>
      </c>
      <c r="D37" s="54"/>
    </row>
    <row r="38" spans="2:4" ht="32.25" customHeight="1">
      <c r="B38" s="92" t="s">
        <v>16</v>
      </c>
      <c r="C38" s="23" t="s">
        <v>18</v>
      </c>
      <c r="D38" s="24"/>
    </row>
    <row r="39" spans="2:4" ht="32.25" customHeight="1">
      <c r="B39" s="93"/>
      <c r="C39" s="23" t="s">
        <v>19</v>
      </c>
      <c r="D39" s="24"/>
    </row>
    <row r="40" spans="2:4" ht="32.25" customHeight="1">
      <c r="B40" s="93"/>
      <c r="C40" s="23" t="s">
        <v>20</v>
      </c>
      <c r="D40" s="24"/>
    </row>
    <row r="41" spans="2:4" ht="32.25" customHeight="1">
      <c r="B41" s="93"/>
      <c r="C41" s="23" t="s">
        <v>145</v>
      </c>
      <c r="D41" s="49"/>
    </row>
    <row r="42" spans="2:4" ht="32.25" customHeight="1">
      <c r="B42" s="93"/>
      <c r="C42" s="23" t="s">
        <v>138</v>
      </c>
      <c r="D42" s="24"/>
    </row>
    <row r="43" spans="2:4" ht="38.25">
      <c r="B43" s="93"/>
      <c r="C43" s="23" t="s">
        <v>146</v>
      </c>
      <c r="D43" s="24"/>
    </row>
    <row r="44" spans="2:4" ht="38.25">
      <c r="B44" s="93"/>
      <c r="C44" s="23" t="s">
        <v>147</v>
      </c>
      <c r="D44" s="32"/>
    </row>
    <row r="45" spans="2:4" ht="32.25" customHeight="1">
      <c r="B45" s="94"/>
      <c r="C45" s="23" t="s">
        <v>79</v>
      </c>
      <c r="D45" s="55"/>
    </row>
    <row r="46" spans="2:4" ht="32.25" customHeight="1">
      <c r="B46" s="89" t="s">
        <v>17</v>
      </c>
      <c r="C46" s="25" t="s">
        <v>18</v>
      </c>
      <c r="D46" s="27"/>
    </row>
    <row r="47" spans="2:4" ht="32.25" customHeight="1">
      <c r="B47" s="90"/>
      <c r="C47" s="25" t="s">
        <v>19</v>
      </c>
      <c r="D47" s="27"/>
    </row>
    <row r="48" spans="2:4" ht="32.25" customHeight="1">
      <c r="B48" s="90"/>
      <c r="C48" s="25" t="s">
        <v>20</v>
      </c>
      <c r="D48" s="27"/>
    </row>
    <row r="49" spans="2:4" ht="32.25" customHeight="1">
      <c r="B49" s="90"/>
      <c r="C49" s="25" t="s">
        <v>145</v>
      </c>
      <c r="D49" s="27"/>
    </row>
    <row r="50" spans="2:4" ht="32.25" customHeight="1">
      <c r="B50" s="90"/>
      <c r="C50" s="25" t="s">
        <v>138</v>
      </c>
      <c r="D50" s="27"/>
    </row>
    <row r="51" spans="2:4" ht="38.25">
      <c r="B51" s="90"/>
      <c r="C51" s="25" t="s">
        <v>146</v>
      </c>
      <c r="D51" s="27"/>
    </row>
    <row r="52" spans="2:4" ht="38.25">
      <c r="B52" s="90"/>
      <c r="C52" s="25" t="s">
        <v>147</v>
      </c>
      <c r="D52" s="27"/>
    </row>
    <row r="53" spans="2:4" ht="32.25" customHeight="1">
      <c r="B53" s="91"/>
      <c r="C53" s="25" t="s">
        <v>79</v>
      </c>
      <c r="D53" s="54"/>
    </row>
    <row r="54" spans="2:4" ht="32.25" customHeight="1">
      <c r="B54" s="92" t="s">
        <v>21</v>
      </c>
      <c r="C54" s="23" t="s">
        <v>18</v>
      </c>
      <c r="D54" s="32"/>
    </row>
    <row r="55" spans="2:4" ht="32.25" customHeight="1">
      <c r="B55" s="93"/>
      <c r="C55" s="23" t="s">
        <v>19</v>
      </c>
      <c r="D55" s="32"/>
    </row>
    <row r="56" spans="2:4">
      <c r="B56" s="93"/>
      <c r="C56" s="23" t="s">
        <v>20</v>
      </c>
      <c r="D56" s="32"/>
    </row>
    <row r="57" spans="2:4" ht="32.25" customHeight="1">
      <c r="B57" s="93"/>
      <c r="C57" s="23" t="s">
        <v>145</v>
      </c>
      <c r="D57" s="32"/>
    </row>
    <row r="58" spans="2:4" ht="32.25" customHeight="1">
      <c r="B58" s="93"/>
      <c r="C58" s="23" t="s">
        <v>138</v>
      </c>
      <c r="D58" s="32"/>
    </row>
    <row r="59" spans="2:4" ht="38.25">
      <c r="B59" s="93"/>
      <c r="C59" s="23" t="s">
        <v>146</v>
      </c>
      <c r="D59" s="32"/>
    </row>
    <row r="60" spans="2:4" ht="38.25">
      <c r="B60" s="93"/>
      <c r="C60" s="23" t="s">
        <v>147</v>
      </c>
      <c r="D60" s="32"/>
    </row>
    <row r="61" spans="2:4" ht="32.25" customHeight="1">
      <c r="B61" s="94"/>
      <c r="C61" s="23" t="s">
        <v>79</v>
      </c>
      <c r="D61" s="55"/>
    </row>
    <row r="62" spans="2:4" ht="32.25" customHeight="1">
      <c r="B62" s="89" t="s">
        <v>22</v>
      </c>
      <c r="C62" s="25" t="s">
        <v>18</v>
      </c>
      <c r="D62" s="27"/>
    </row>
    <row r="63" spans="2:4" ht="32.25" customHeight="1">
      <c r="B63" s="90"/>
      <c r="C63" s="25" t="s">
        <v>19</v>
      </c>
      <c r="D63" s="27"/>
    </row>
    <row r="64" spans="2:4" ht="32.25" customHeight="1">
      <c r="B64" s="90"/>
      <c r="C64" s="25" t="s">
        <v>20</v>
      </c>
      <c r="D64" s="27"/>
    </row>
    <row r="65" spans="2:4" ht="32.25" customHeight="1">
      <c r="B65" s="90"/>
      <c r="C65" s="25" t="s">
        <v>145</v>
      </c>
      <c r="D65" s="27"/>
    </row>
    <row r="66" spans="2:4" ht="32.25" customHeight="1">
      <c r="B66" s="90"/>
      <c r="C66" s="25" t="s">
        <v>138</v>
      </c>
      <c r="D66" s="50"/>
    </row>
    <row r="67" spans="2:4" ht="38.25">
      <c r="B67" s="90"/>
      <c r="C67" s="25" t="s">
        <v>146</v>
      </c>
      <c r="D67" s="27"/>
    </row>
    <row r="68" spans="2:4" ht="38.25">
      <c r="B68" s="90"/>
      <c r="C68" s="25" t="s">
        <v>147</v>
      </c>
      <c r="D68" s="27"/>
    </row>
    <row r="69" spans="2:4" ht="32.25" customHeight="1">
      <c r="B69" s="91"/>
      <c r="C69" s="25" t="s">
        <v>79</v>
      </c>
      <c r="D69" s="54"/>
    </row>
    <row r="70" spans="2:4" ht="32.25" customHeight="1">
      <c r="B70" s="86" t="s">
        <v>23</v>
      </c>
      <c r="C70" s="33" t="s">
        <v>18</v>
      </c>
      <c r="D70" s="32"/>
    </row>
    <row r="71" spans="2:4" ht="32.25" customHeight="1">
      <c r="B71" s="87"/>
      <c r="C71" s="33" t="s">
        <v>19</v>
      </c>
      <c r="D71" s="32"/>
    </row>
    <row r="72" spans="2:4" ht="32.25" customHeight="1">
      <c r="B72" s="87"/>
      <c r="C72" s="33" t="s">
        <v>20</v>
      </c>
      <c r="D72" s="32"/>
    </row>
    <row r="73" spans="2:4" ht="32.25" customHeight="1">
      <c r="B73" s="87"/>
      <c r="C73" s="33" t="s">
        <v>145</v>
      </c>
      <c r="D73" s="32"/>
    </row>
    <row r="74" spans="2:4" ht="32.25" customHeight="1">
      <c r="B74" s="87"/>
      <c r="C74" s="33" t="s">
        <v>138</v>
      </c>
      <c r="D74" s="32"/>
    </row>
    <row r="75" spans="2:4" ht="38.25">
      <c r="B75" s="87"/>
      <c r="C75" s="33" t="s">
        <v>146</v>
      </c>
      <c r="D75" s="32"/>
    </row>
    <row r="76" spans="2:4" ht="38.25">
      <c r="B76" s="87"/>
      <c r="C76" s="33" t="s">
        <v>147</v>
      </c>
      <c r="D76" s="32"/>
    </row>
    <row r="77" spans="2:4" ht="32.25" customHeight="1">
      <c r="B77" s="88"/>
      <c r="C77" s="33" t="s">
        <v>79</v>
      </c>
      <c r="D77" s="55"/>
    </row>
    <row r="78" spans="2:4" ht="32.25" customHeight="1">
      <c r="B78" s="89" t="s">
        <v>24</v>
      </c>
      <c r="C78" s="25" t="s">
        <v>18</v>
      </c>
      <c r="D78" s="27"/>
    </row>
    <row r="79" spans="2:4" ht="32.25" customHeight="1">
      <c r="B79" s="90"/>
      <c r="C79" s="25" t="s">
        <v>19</v>
      </c>
      <c r="D79" s="27"/>
    </row>
    <row r="80" spans="2:4" ht="32.25" customHeight="1">
      <c r="B80" s="90"/>
      <c r="C80" s="25" t="s">
        <v>20</v>
      </c>
      <c r="D80" s="27"/>
    </row>
    <row r="81" spans="2:4" ht="32.25" customHeight="1">
      <c r="B81" s="90"/>
      <c r="C81" s="25" t="s">
        <v>145</v>
      </c>
      <c r="D81" s="50"/>
    </row>
    <row r="82" spans="2:4" ht="32.25" customHeight="1">
      <c r="B82" s="90"/>
      <c r="C82" s="25" t="s">
        <v>138</v>
      </c>
      <c r="D82" s="27"/>
    </row>
    <row r="83" spans="2:4" ht="38.25">
      <c r="B83" s="90"/>
      <c r="C83" s="25" t="s">
        <v>146</v>
      </c>
      <c r="D83" s="27"/>
    </row>
    <row r="84" spans="2:4" ht="38.25">
      <c r="B84" s="90"/>
      <c r="C84" s="25" t="s">
        <v>147</v>
      </c>
      <c r="D84" s="27"/>
    </row>
    <row r="85" spans="2:4" ht="32.25" customHeight="1">
      <c r="B85" s="91"/>
      <c r="C85" s="25" t="s">
        <v>79</v>
      </c>
      <c r="D85" s="54"/>
    </row>
    <row r="86" spans="2:4" ht="32.25" customHeight="1">
      <c r="B86" s="86" t="s">
        <v>25</v>
      </c>
      <c r="C86" s="33" t="s">
        <v>18</v>
      </c>
      <c r="D86" s="32"/>
    </row>
    <row r="87" spans="2:4" ht="32.25" customHeight="1">
      <c r="B87" s="87"/>
      <c r="C87" s="33" t="s">
        <v>19</v>
      </c>
      <c r="D87" s="32"/>
    </row>
    <row r="88" spans="2:4" ht="32.25" customHeight="1">
      <c r="B88" s="87"/>
      <c r="C88" s="33" t="s">
        <v>20</v>
      </c>
      <c r="D88" s="32"/>
    </row>
    <row r="89" spans="2:4" ht="32.25" customHeight="1">
      <c r="B89" s="87"/>
      <c r="C89" s="33" t="s">
        <v>145</v>
      </c>
      <c r="D89" s="32"/>
    </row>
    <row r="90" spans="2:4" ht="32.25" customHeight="1">
      <c r="B90" s="87"/>
      <c r="C90" s="33" t="s">
        <v>138</v>
      </c>
      <c r="D90" s="32"/>
    </row>
    <row r="91" spans="2:4" ht="38.25">
      <c r="B91" s="87"/>
      <c r="C91" s="33" t="s">
        <v>146</v>
      </c>
      <c r="D91" s="32"/>
    </row>
    <row r="92" spans="2:4" ht="38.25">
      <c r="B92" s="87"/>
      <c r="C92" s="33" t="s">
        <v>147</v>
      </c>
      <c r="D92" s="32"/>
    </row>
    <row r="93" spans="2:4" ht="32.25" customHeight="1">
      <c r="B93" s="88"/>
      <c r="C93" s="33" t="s">
        <v>79</v>
      </c>
      <c r="D93" s="55"/>
    </row>
    <row r="94" spans="2:4" ht="32.25" customHeight="1">
      <c r="B94" s="89" t="s">
        <v>26</v>
      </c>
      <c r="C94" s="25" t="s">
        <v>18</v>
      </c>
      <c r="D94" s="27"/>
    </row>
    <row r="95" spans="2:4" ht="32.25" customHeight="1">
      <c r="B95" s="90"/>
      <c r="C95" s="25" t="s">
        <v>19</v>
      </c>
      <c r="D95" s="27"/>
    </row>
    <row r="96" spans="2:4" ht="32.25" customHeight="1">
      <c r="B96" s="90"/>
      <c r="C96" s="25" t="s">
        <v>20</v>
      </c>
      <c r="D96" s="27"/>
    </row>
    <row r="97" spans="2:4" ht="32.25" customHeight="1">
      <c r="B97" s="90"/>
      <c r="C97" s="25" t="s">
        <v>145</v>
      </c>
      <c r="D97" s="27"/>
    </row>
    <row r="98" spans="2:4" ht="32.25" customHeight="1">
      <c r="B98" s="90"/>
      <c r="C98" s="25" t="s">
        <v>138</v>
      </c>
      <c r="D98" s="27"/>
    </row>
    <row r="99" spans="2:4" ht="38.25">
      <c r="B99" s="90"/>
      <c r="C99" s="25" t="s">
        <v>146</v>
      </c>
      <c r="D99" s="27"/>
    </row>
    <row r="100" spans="2:4" ht="38.25">
      <c r="B100" s="90"/>
      <c r="C100" s="25" t="s">
        <v>147</v>
      </c>
      <c r="D100" s="27"/>
    </row>
    <row r="101" spans="2:4" ht="32.25" customHeight="1">
      <c r="B101" s="91"/>
      <c r="C101" s="25" t="s">
        <v>79</v>
      </c>
      <c r="D101" s="54"/>
    </row>
    <row r="102" spans="2:4" ht="32.25" customHeight="1">
      <c r="B102" s="86" t="s">
        <v>27</v>
      </c>
      <c r="C102" s="33" t="s">
        <v>18</v>
      </c>
      <c r="D102" s="32"/>
    </row>
    <row r="103" spans="2:4" ht="32.25" customHeight="1">
      <c r="B103" s="87"/>
      <c r="C103" s="33" t="s">
        <v>19</v>
      </c>
      <c r="D103" s="32"/>
    </row>
    <row r="104" spans="2:4" ht="32.25" customHeight="1">
      <c r="B104" s="87"/>
      <c r="C104" s="33" t="s">
        <v>20</v>
      </c>
      <c r="D104" s="32"/>
    </row>
    <row r="105" spans="2:4" ht="32.25" customHeight="1">
      <c r="B105" s="87"/>
      <c r="C105" s="33" t="s">
        <v>145</v>
      </c>
      <c r="D105" s="32"/>
    </row>
    <row r="106" spans="2:4" ht="32.25" customHeight="1">
      <c r="B106" s="87"/>
      <c r="C106" s="33" t="s">
        <v>138</v>
      </c>
      <c r="D106" s="32"/>
    </row>
    <row r="107" spans="2:4" ht="38.25">
      <c r="B107" s="87"/>
      <c r="C107" s="33" t="s">
        <v>146</v>
      </c>
      <c r="D107" s="32"/>
    </row>
    <row r="108" spans="2:4" ht="38.25">
      <c r="B108" s="87"/>
      <c r="C108" s="33" t="s">
        <v>147</v>
      </c>
      <c r="D108" s="32"/>
    </row>
    <row r="109" spans="2:4" ht="32.25" customHeight="1">
      <c r="B109" s="88"/>
      <c r="C109" s="33" t="s">
        <v>79</v>
      </c>
      <c r="D109" s="55"/>
    </row>
    <row r="110" spans="2:4" ht="32.25" customHeight="1">
      <c r="B110" s="89" t="s">
        <v>28</v>
      </c>
      <c r="C110" s="25" t="s">
        <v>18</v>
      </c>
      <c r="D110" s="27"/>
    </row>
    <row r="111" spans="2:4" ht="32.25" customHeight="1">
      <c r="B111" s="90"/>
      <c r="C111" s="25" t="s">
        <v>19</v>
      </c>
      <c r="D111" s="50"/>
    </row>
    <row r="112" spans="2:4" ht="32.25" customHeight="1">
      <c r="B112" s="90"/>
      <c r="C112" s="25" t="s">
        <v>20</v>
      </c>
      <c r="D112" s="50"/>
    </row>
    <row r="113" spans="2:4" ht="32.25" customHeight="1">
      <c r="B113" s="90"/>
      <c r="C113" s="25" t="s">
        <v>145</v>
      </c>
      <c r="D113" s="27"/>
    </row>
    <row r="114" spans="2:4" ht="32.25" customHeight="1">
      <c r="B114" s="90"/>
      <c r="C114" s="25" t="s">
        <v>138</v>
      </c>
      <c r="D114" s="27"/>
    </row>
    <row r="115" spans="2:4" ht="38.25">
      <c r="B115" s="90"/>
      <c r="C115" s="25" t="s">
        <v>146</v>
      </c>
      <c r="D115" s="27"/>
    </row>
    <row r="116" spans="2:4" ht="38.25">
      <c r="B116" s="90"/>
      <c r="C116" s="25" t="s">
        <v>147</v>
      </c>
      <c r="D116" s="27"/>
    </row>
    <row r="117" spans="2:4" ht="32.25" customHeight="1">
      <c r="B117" s="91"/>
      <c r="C117" s="25" t="s">
        <v>79</v>
      </c>
      <c r="D117" s="54"/>
    </row>
    <row r="118" spans="2:4" ht="32.25" customHeight="1">
      <c r="B118" s="86" t="s">
        <v>29</v>
      </c>
      <c r="C118" s="33" t="s">
        <v>18</v>
      </c>
      <c r="D118" s="32"/>
    </row>
    <row r="119" spans="2:4" ht="32.25" customHeight="1">
      <c r="B119" s="87"/>
      <c r="C119" s="33" t="s">
        <v>19</v>
      </c>
      <c r="D119" s="32"/>
    </row>
    <row r="120" spans="2:4" ht="32.25" customHeight="1">
      <c r="B120" s="87"/>
      <c r="C120" s="33" t="s">
        <v>20</v>
      </c>
      <c r="D120" s="32"/>
    </row>
    <row r="121" spans="2:4" ht="32.25" customHeight="1">
      <c r="B121" s="87"/>
      <c r="C121" s="33" t="s">
        <v>145</v>
      </c>
      <c r="D121" s="32"/>
    </row>
    <row r="122" spans="2:4" ht="32.25" customHeight="1">
      <c r="B122" s="87"/>
      <c r="C122" s="33" t="s">
        <v>138</v>
      </c>
      <c r="D122" s="32"/>
    </row>
    <row r="123" spans="2:4" ht="38.25">
      <c r="B123" s="87"/>
      <c r="C123" s="33" t="s">
        <v>146</v>
      </c>
      <c r="D123" s="32"/>
    </row>
    <row r="124" spans="2:4" ht="38.25">
      <c r="B124" s="87"/>
      <c r="C124" s="33" t="s">
        <v>147</v>
      </c>
      <c r="D124" s="32"/>
    </row>
    <row r="125" spans="2:4" ht="32.25" customHeight="1">
      <c r="B125" s="88"/>
      <c r="C125" s="33" t="s">
        <v>79</v>
      </c>
      <c r="D125" s="55"/>
    </row>
    <row r="126" spans="2:4" ht="32.25" customHeight="1">
      <c r="B126" s="89" t="s">
        <v>30</v>
      </c>
      <c r="C126" s="25" t="s">
        <v>18</v>
      </c>
      <c r="D126" s="50"/>
    </row>
    <row r="127" spans="2:4" ht="32.25" customHeight="1">
      <c r="B127" s="90"/>
      <c r="C127" s="25" t="s">
        <v>19</v>
      </c>
      <c r="D127" s="27"/>
    </row>
    <row r="128" spans="2:4" ht="32.25" customHeight="1">
      <c r="B128" s="90"/>
      <c r="C128" s="25" t="s">
        <v>20</v>
      </c>
      <c r="D128" s="27"/>
    </row>
    <row r="129" spans="2:4" ht="32.25" customHeight="1">
      <c r="B129" s="90"/>
      <c r="C129" s="25" t="s">
        <v>145</v>
      </c>
      <c r="D129" s="27"/>
    </row>
    <row r="130" spans="2:4" ht="32.25" customHeight="1">
      <c r="B130" s="90"/>
      <c r="C130" s="25" t="s">
        <v>138</v>
      </c>
      <c r="D130" s="27"/>
    </row>
    <row r="131" spans="2:4" ht="38.25">
      <c r="B131" s="90"/>
      <c r="C131" s="25" t="s">
        <v>146</v>
      </c>
      <c r="D131" s="27"/>
    </row>
    <row r="132" spans="2:4" ht="38.25">
      <c r="B132" s="90"/>
      <c r="C132" s="25" t="s">
        <v>147</v>
      </c>
      <c r="D132" s="27"/>
    </row>
    <row r="133" spans="2:4" ht="32.25" customHeight="1">
      <c r="B133" s="91"/>
      <c r="C133" s="25" t="s">
        <v>79</v>
      </c>
      <c r="D133" s="54"/>
    </row>
    <row r="134" spans="2:4" ht="32.25" customHeight="1">
      <c r="B134" s="86" t="s">
        <v>31</v>
      </c>
      <c r="C134" s="33" t="s">
        <v>18</v>
      </c>
      <c r="D134" s="32"/>
    </row>
    <row r="135" spans="2:4" ht="32.25" customHeight="1">
      <c r="B135" s="87"/>
      <c r="C135" s="33" t="s">
        <v>19</v>
      </c>
      <c r="D135" s="32"/>
    </row>
    <row r="136" spans="2:4" ht="32.25" customHeight="1">
      <c r="B136" s="87"/>
      <c r="C136" s="33" t="s">
        <v>20</v>
      </c>
      <c r="D136" s="32"/>
    </row>
    <row r="137" spans="2:4" ht="32.25" customHeight="1">
      <c r="B137" s="87"/>
      <c r="C137" s="33" t="s">
        <v>145</v>
      </c>
      <c r="D137" s="32"/>
    </row>
    <row r="138" spans="2:4" ht="32.25" customHeight="1">
      <c r="B138" s="87"/>
      <c r="C138" s="33" t="s">
        <v>138</v>
      </c>
      <c r="D138" s="32"/>
    </row>
    <row r="139" spans="2:4" ht="38.25">
      <c r="B139" s="87"/>
      <c r="C139" s="33" t="s">
        <v>146</v>
      </c>
      <c r="D139" s="32"/>
    </row>
    <row r="140" spans="2:4" ht="38.25">
      <c r="B140" s="87"/>
      <c r="C140" s="33" t="s">
        <v>147</v>
      </c>
      <c r="D140" s="32"/>
    </row>
    <row r="141" spans="2:4" ht="32.25" customHeight="1">
      <c r="B141" s="88"/>
      <c r="C141" s="33" t="s">
        <v>79</v>
      </c>
      <c r="D141" s="56"/>
    </row>
    <row r="142" spans="2:4" ht="32.25" customHeight="1">
      <c r="B142" s="89" t="s">
        <v>32</v>
      </c>
      <c r="C142" s="25" t="s">
        <v>18</v>
      </c>
      <c r="D142" s="27"/>
    </row>
    <row r="143" spans="2:4" ht="32.25" customHeight="1">
      <c r="B143" s="90"/>
      <c r="C143" s="25" t="s">
        <v>19</v>
      </c>
      <c r="D143" s="27"/>
    </row>
    <row r="144" spans="2:4" ht="32.25" customHeight="1">
      <c r="B144" s="90"/>
      <c r="C144" s="25" t="s">
        <v>20</v>
      </c>
      <c r="D144" s="27"/>
    </row>
    <row r="145" spans="2:4" ht="32.25" customHeight="1">
      <c r="B145" s="90"/>
      <c r="C145" s="25" t="s">
        <v>145</v>
      </c>
      <c r="D145" s="27"/>
    </row>
    <row r="146" spans="2:4" ht="32.25" customHeight="1">
      <c r="B146" s="90"/>
      <c r="C146" s="25" t="s">
        <v>138</v>
      </c>
      <c r="D146" s="27"/>
    </row>
    <row r="147" spans="2:4" ht="38.25">
      <c r="B147" s="90"/>
      <c r="C147" s="25" t="s">
        <v>146</v>
      </c>
      <c r="D147" s="27"/>
    </row>
    <row r="148" spans="2:4" ht="38.25">
      <c r="B148" s="90"/>
      <c r="C148" s="25" t="s">
        <v>147</v>
      </c>
      <c r="D148" s="27"/>
    </row>
    <row r="149" spans="2:4" ht="32.25" customHeight="1">
      <c r="B149" s="91"/>
      <c r="C149" s="25" t="s">
        <v>79</v>
      </c>
      <c r="D149" s="54"/>
    </row>
    <row r="150" spans="2:4" ht="32.25" customHeight="1">
      <c r="B150" s="86" t="s">
        <v>33</v>
      </c>
      <c r="C150" s="33" t="s">
        <v>18</v>
      </c>
      <c r="D150" s="32"/>
    </row>
    <row r="151" spans="2:4" ht="32.25" customHeight="1">
      <c r="B151" s="87"/>
      <c r="C151" s="33" t="s">
        <v>19</v>
      </c>
      <c r="D151" s="32"/>
    </row>
    <row r="152" spans="2:4" ht="32.25" customHeight="1">
      <c r="B152" s="87"/>
      <c r="C152" s="33" t="s">
        <v>20</v>
      </c>
      <c r="D152" s="32"/>
    </row>
    <row r="153" spans="2:4" ht="32.25" customHeight="1">
      <c r="B153" s="87"/>
      <c r="C153" s="33" t="s">
        <v>145</v>
      </c>
      <c r="D153" s="32"/>
    </row>
    <row r="154" spans="2:4" ht="32.25" customHeight="1">
      <c r="B154" s="87"/>
      <c r="C154" s="33" t="s">
        <v>138</v>
      </c>
      <c r="D154" s="32"/>
    </row>
    <row r="155" spans="2:4" ht="38.25">
      <c r="B155" s="87"/>
      <c r="C155" s="33" t="s">
        <v>146</v>
      </c>
      <c r="D155" s="32"/>
    </row>
    <row r="156" spans="2:4" ht="38.25">
      <c r="B156" s="87"/>
      <c r="C156" s="33" t="s">
        <v>147</v>
      </c>
      <c r="D156" s="51"/>
    </row>
    <row r="157" spans="2:4" ht="32.25" customHeight="1">
      <c r="B157" s="88"/>
      <c r="C157" s="33" t="s">
        <v>79</v>
      </c>
      <c r="D157" s="55"/>
    </row>
    <row r="158" spans="2:4" ht="32.25" customHeight="1">
      <c r="B158" s="89" t="s">
        <v>34</v>
      </c>
      <c r="C158" s="25" t="s">
        <v>18</v>
      </c>
      <c r="D158" s="27"/>
    </row>
    <row r="159" spans="2:4" ht="32.25" customHeight="1">
      <c r="B159" s="90"/>
      <c r="C159" s="25" t="s">
        <v>19</v>
      </c>
      <c r="D159" s="27"/>
    </row>
    <row r="160" spans="2:4" ht="32.25" customHeight="1">
      <c r="B160" s="90"/>
      <c r="C160" s="25" t="s">
        <v>20</v>
      </c>
      <c r="D160" s="27"/>
    </row>
    <row r="161" spans="2:4" ht="32.25" customHeight="1">
      <c r="B161" s="90"/>
      <c r="C161" s="25" t="s">
        <v>145</v>
      </c>
      <c r="D161" s="27"/>
    </row>
    <row r="162" spans="2:4" ht="32.25" customHeight="1">
      <c r="B162" s="90"/>
      <c r="C162" s="25" t="s">
        <v>138</v>
      </c>
      <c r="D162" s="27"/>
    </row>
    <row r="163" spans="2:4" ht="38.25">
      <c r="B163" s="90"/>
      <c r="C163" s="25" t="s">
        <v>146</v>
      </c>
      <c r="D163" s="27"/>
    </row>
    <row r="164" spans="2:4" ht="38.25">
      <c r="B164" s="90"/>
      <c r="C164" s="25" t="s">
        <v>147</v>
      </c>
      <c r="D164" s="27"/>
    </row>
    <row r="165" spans="2:4" ht="32.25" customHeight="1">
      <c r="B165" s="91"/>
      <c r="C165" s="25" t="s">
        <v>79</v>
      </c>
      <c r="D165" s="54"/>
    </row>
    <row r="166" spans="2:4" ht="32.25" customHeight="1">
      <c r="B166" s="92" t="s">
        <v>35</v>
      </c>
      <c r="C166" s="23" t="s">
        <v>18</v>
      </c>
      <c r="D166" s="24"/>
    </row>
    <row r="167" spans="2:4" ht="32.25" customHeight="1">
      <c r="B167" s="93"/>
      <c r="C167" s="23" t="s">
        <v>19</v>
      </c>
      <c r="D167" s="24"/>
    </row>
    <row r="168" spans="2:4" ht="32.25" customHeight="1">
      <c r="B168" s="93"/>
      <c r="C168" s="23" t="s">
        <v>20</v>
      </c>
      <c r="D168" s="24"/>
    </row>
    <row r="169" spans="2:4" ht="32.25" customHeight="1">
      <c r="B169" s="93"/>
      <c r="C169" s="23" t="s">
        <v>145</v>
      </c>
      <c r="D169" s="24"/>
    </row>
    <row r="170" spans="2:4" ht="32.25" customHeight="1">
      <c r="B170" s="93"/>
      <c r="C170" s="23" t="s">
        <v>138</v>
      </c>
      <c r="D170" s="24"/>
    </row>
    <row r="171" spans="2:4" ht="38.25">
      <c r="B171" s="93"/>
      <c r="C171" s="23" t="s">
        <v>146</v>
      </c>
      <c r="D171" s="49"/>
    </row>
    <row r="172" spans="2:4" ht="38.25">
      <c r="B172" s="93"/>
      <c r="C172" s="23" t="s">
        <v>147</v>
      </c>
      <c r="D172" s="24"/>
    </row>
    <row r="173" spans="2:4" ht="32.25" customHeight="1">
      <c r="B173" s="94"/>
      <c r="C173" s="23" t="s">
        <v>79</v>
      </c>
      <c r="D173" s="53"/>
    </row>
    <row r="174" spans="2:4" ht="32.25" customHeight="1">
      <c r="B174" s="89" t="s">
        <v>36</v>
      </c>
      <c r="C174" s="25" t="s">
        <v>18</v>
      </c>
      <c r="D174" s="27"/>
    </row>
    <row r="175" spans="2:4" ht="32.25" customHeight="1">
      <c r="B175" s="90"/>
      <c r="C175" s="25" t="s">
        <v>19</v>
      </c>
      <c r="D175" s="27"/>
    </row>
    <row r="176" spans="2:4" ht="32.25" customHeight="1">
      <c r="B176" s="90"/>
      <c r="C176" s="25" t="s">
        <v>20</v>
      </c>
      <c r="D176" s="27"/>
    </row>
    <row r="177" spans="2:4" ht="32.25" customHeight="1">
      <c r="B177" s="90"/>
      <c r="C177" s="25" t="s">
        <v>145</v>
      </c>
      <c r="D177" s="27"/>
    </row>
    <row r="178" spans="2:4" ht="32.25" customHeight="1">
      <c r="B178" s="90"/>
      <c r="C178" s="25" t="s">
        <v>138</v>
      </c>
      <c r="D178" s="27"/>
    </row>
    <row r="179" spans="2:4" ht="38.25">
      <c r="B179" s="90"/>
      <c r="C179" s="25" t="s">
        <v>146</v>
      </c>
      <c r="D179" s="27"/>
    </row>
    <row r="180" spans="2:4" ht="38.25">
      <c r="B180" s="90"/>
      <c r="C180" s="25" t="s">
        <v>147</v>
      </c>
      <c r="D180" s="27"/>
    </row>
    <row r="181" spans="2:4" ht="32.25" customHeight="1">
      <c r="B181" s="91"/>
      <c r="C181" s="25" t="s">
        <v>79</v>
      </c>
      <c r="D181" s="54"/>
    </row>
    <row r="182" spans="2:4" ht="32.25" customHeight="1">
      <c r="B182" s="92" t="s">
        <v>37</v>
      </c>
      <c r="C182" s="23" t="s">
        <v>18</v>
      </c>
      <c r="D182" s="24"/>
    </row>
    <row r="183" spans="2:4" ht="32.25" customHeight="1">
      <c r="B183" s="93"/>
      <c r="C183" s="23" t="s">
        <v>19</v>
      </c>
      <c r="D183" s="24"/>
    </row>
    <row r="184" spans="2:4" ht="32.25" customHeight="1">
      <c r="B184" s="93"/>
      <c r="C184" s="23" t="s">
        <v>20</v>
      </c>
      <c r="D184" s="24"/>
    </row>
    <row r="185" spans="2:4" ht="32.25" customHeight="1">
      <c r="B185" s="93"/>
      <c r="C185" s="23" t="s">
        <v>145</v>
      </c>
      <c r="D185" s="24"/>
    </row>
    <row r="186" spans="2:4" ht="32.25" customHeight="1">
      <c r="B186" s="93"/>
      <c r="C186" s="23" t="s">
        <v>138</v>
      </c>
      <c r="D186" s="49"/>
    </row>
    <row r="187" spans="2:4" ht="38.25">
      <c r="B187" s="93"/>
      <c r="C187" s="23" t="s">
        <v>146</v>
      </c>
      <c r="D187" s="24"/>
    </row>
    <row r="188" spans="2:4" ht="38.25">
      <c r="B188" s="93"/>
      <c r="C188" s="23" t="s">
        <v>147</v>
      </c>
      <c r="D188" s="24"/>
    </row>
    <row r="189" spans="2:4" ht="32.25" customHeight="1">
      <c r="B189" s="94"/>
      <c r="C189" s="23" t="s">
        <v>79</v>
      </c>
      <c r="D189" s="55"/>
    </row>
    <row r="190" spans="2:4" ht="32.25" customHeight="1">
      <c r="B190" s="89" t="s">
        <v>38</v>
      </c>
      <c r="C190" s="25" t="s">
        <v>18</v>
      </c>
      <c r="D190" s="27"/>
    </row>
    <row r="191" spans="2:4" ht="32.25" customHeight="1">
      <c r="B191" s="90"/>
      <c r="C191" s="25" t="s">
        <v>19</v>
      </c>
      <c r="D191" s="27"/>
    </row>
    <row r="192" spans="2:4">
      <c r="B192" s="90"/>
      <c r="C192" s="25" t="s">
        <v>20</v>
      </c>
      <c r="D192" s="27"/>
    </row>
    <row r="193" spans="2:4" ht="32.25" customHeight="1">
      <c r="B193" s="90"/>
      <c r="C193" s="25" t="s">
        <v>145</v>
      </c>
      <c r="D193" s="27"/>
    </row>
    <row r="194" spans="2:4" ht="32.25" customHeight="1">
      <c r="B194" s="90"/>
      <c r="C194" s="25" t="s">
        <v>138</v>
      </c>
      <c r="D194" s="27"/>
    </row>
    <row r="195" spans="2:4" ht="38.25">
      <c r="B195" s="90"/>
      <c r="C195" s="25" t="s">
        <v>146</v>
      </c>
      <c r="D195" s="27"/>
    </row>
    <row r="196" spans="2:4" ht="38.25">
      <c r="B196" s="90"/>
      <c r="C196" s="25" t="s">
        <v>147</v>
      </c>
      <c r="D196" s="27"/>
    </row>
    <row r="197" spans="2:4" ht="32.25" customHeight="1">
      <c r="B197" s="91"/>
      <c r="C197" s="25" t="s">
        <v>79</v>
      </c>
      <c r="D197" s="54"/>
    </row>
    <row r="198" spans="2:4" ht="32.25" customHeight="1">
      <c r="B198" s="92" t="s">
        <v>39</v>
      </c>
      <c r="C198" s="23" t="s">
        <v>18</v>
      </c>
      <c r="D198" s="24"/>
    </row>
    <row r="199" spans="2:4" ht="32.25" customHeight="1">
      <c r="B199" s="93"/>
      <c r="C199" s="23" t="s">
        <v>19</v>
      </c>
      <c r="D199" s="24"/>
    </row>
    <row r="200" spans="2:4" ht="32.25" customHeight="1">
      <c r="B200" s="93"/>
      <c r="C200" s="23" t="s">
        <v>20</v>
      </c>
      <c r="D200" s="32"/>
    </row>
    <row r="201" spans="2:4" ht="32.25" customHeight="1">
      <c r="B201" s="93"/>
      <c r="C201" s="23" t="s">
        <v>145</v>
      </c>
      <c r="D201" s="49"/>
    </row>
    <row r="202" spans="2:4" ht="32.25" customHeight="1">
      <c r="B202" s="93"/>
      <c r="C202" s="23" t="s">
        <v>138</v>
      </c>
      <c r="D202" s="24"/>
    </row>
    <row r="203" spans="2:4" ht="38.25">
      <c r="B203" s="93"/>
      <c r="C203" s="23" t="s">
        <v>146</v>
      </c>
      <c r="D203" s="24"/>
    </row>
    <row r="204" spans="2:4" ht="38.25">
      <c r="B204" s="93"/>
      <c r="C204" s="23" t="s">
        <v>147</v>
      </c>
      <c r="D204" s="32"/>
    </row>
    <row r="205" spans="2:4" ht="32.25" customHeight="1">
      <c r="B205" s="94"/>
      <c r="C205" s="23" t="s">
        <v>79</v>
      </c>
      <c r="D205" s="55"/>
    </row>
    <row r="206" spans="2:4" ht="32.25" customHeight="1">
      <c r="B206" s="89" t="s">
        <v>40</v>
      </c>
      <c r="C206" s="25" t="s">
        <v>18</v>
      </c>
      <c r="D206" s="27"/>
    </row>
    <row r="207" spans="2:4" ht="32.25" customHeight="1">
      <c r="B207" s="90"/>
      <c r="C207" s="25" t="s">
        <v>19</v>
      </c>
      <c r="D207" s="27"/>
    </row>
    <row r="208" spans="2:4" ht="32.25" customHeight="1">
      <c r="B208" s="90"/>
      <c r="C208" s="25" t="s">
        <v>20</v>
      </c>
      <c r="D208" s="27"/>
    </row>
    <row r="209" spans="2:4" ht="32.25" customHeight="1">
      <c r="B209" s="90"/>
      <c r="C209" s="25" t="s">
        <v>145</v>
      </c>
      <c r="D209" s="27"/>
    </row>
    <row r="210" spans="2:4" ht="32.25" customHeight="1">
      <c r="B210" s="90"/>
      <c r="C210" s="25" t="s">
        <v>138</v>
      </c>
      <c r="D210" s="27"/>
    </row>
    <row r="211" spans="2:4" ht="38.25">
      <c r="B211" s="90"/>
      <c r="C211" s="25" t="s">
        <v>146</v>
      </c>
      <c r="D211" s="27"/>
    </row>
    <row r="212" spans="2:4" ht="38.25">
      <c r="B212" s="90"/>
      <c r="C212" s="25" t="s">
        <v>147</v>
      </c>
      <c r="D212" s="27"/>
    </row>
    <row r="213" spans="2:4" ht="32.25" customHeight="1">
      <c r="B213" s="91"/>
      <c r="C213" s="25" t="s">
        <v>79</v>
      </c>
      <c r="D213" s="54"/>
    </row>
    <row r="214" spans="2:4" ht="32.25" customHeight="1">
      <c r="B214" s="86" t="s">
        <v>41</v>
      </c>
      <c r="C214" s="33" t="s">
        <v>18</v>
      </c>
      <c r="D214" s="32"/>
    </row>
    <row r="215" spans="2:4" ht="32.25" customHeight="1">
      <c r="B215" s="87"/>
      <c r="C215" s="33" t="s">
        <v>19</v>
      </c>
      <c r="D215" s="32"/>
    </row>
    <row r="216" spans="2:4" ht="32.25" customHeight="1">
      <c r="B216" s="87"/>
      <c r="C216" s="33" t="s">
        <v>20</v>
      </c>
      <c r="D216" s="51"/>
    </row>
    <row r="217" spans="2:4" ht="32.25" customHeight="1">
      <c r="B217" s="87"/>
      <c r="C217" s="33" t="s">
        <v>145</v>
      </c>
      <c r="D217" s="32"/>
    </row>
    <row r="218" spans="2:4" ht="32.25" customHeight="1">
      <c r="B218" s="87"/>
      <c r="C218" s="33" t="s">
        <v>138</v>
      </c>
      <c r="D218" s="32"/>
    </row>
    <row r="219" spans="2:4" ht="38.25">
      <c r="B219" s="87"/>
      <c r="C219" s="33" t="s">
        <v>146</v>
      </c>
      <c r="D219" s="32"/>
    </row>
    <row r="220" spans="2:4" ht="38.25">
      <c r="B220" s="87"/>
      <c r="C220" s="33" t="s">
        <v>147</v>
      </c>
      <c r="D220" s="32"/>
    </row>
    <row r="221" spans="2:4" ht="32.25" customHeight="1">
      <c r="B221" s="88"/>
      <c r="C221" s="33" t="s">
        <v>79</v>
      </c>
      <c r="D221" s="55"/>
    </row>
    <row r="222" spans="2:4" ht="32.25" customHeight="1">
      <c r="B222" s="89" t="s">
        <v>42</v>
      </c>
      <c r="C222" s="25" t="s">
        <v>18</v>
      </c>
      <c r="D222" s="27"/>
    </row>
    <row r="223" spans="2:4" ht="32.25" customHeight="1">
      <c r="B223" s="90"/>
      <c r="C223" s="25" t="s">
        <v>19</v>
      </c>
      <c r="D223" s="27"/>
    </row>
    <row r="224" spans="2:4" ht="32.25" customHeight="1">
      <c r="B224" s="90"/>
      <c r="C224" s="25" t="s">
        <v>20</v>
      </c>
      <c r="D224" s="27"/>
    </row>
    <row r="225" spans="2:4" ht="32.25" customHeight="1">
      <c r="B225" s="90"/>
      <c r="C225" s="25" t="s">
        <v>145</v>
      </c>
      <c r="D225" s="27"/>
    </row>
    <row r="226" spans="2:4" ht="32.25" customHeight="1">
      <c r="B226" s="90"/>
      <c r="C226" s="25" t="s">
        <v>138</v>
      </c>
      <c r="D226" s="27"/>
    </row>
    <row r="227" spans="2:4" ht="38.25">
      <c r="B227" s="90"/>
      <c r="C227" s="25" t="s">
        <v>146</v>
      </c>
      <c r="D227" s="27"/>
    </row>
    <row r="228" spans="2:4" ht="38.25">
      <c r="B228" s="90"/>
      <c r="C228" s="25" t="s">
        <v>147</v>
      </c>
      <c r="D228" s="27"/>
    </row>
    <row r="229" spans="2:4" ht="32.25" customHeight="1">
      <c r="B229" s="91"/>
      <c r="C229" s="25" t="s">
        <v>79</v>
      </c>
      <c r="D229" s="54"/>
    </row>
    <row r="230" spans="2:4" ht="32.25" customHeight="1">
      <c r="B230" s="86" t="s">
        <v>43</v>
      </c>
      <c r="C230" s="33" t="s">
        <v>18</v>
      </c>
      <c r="D230" s="32"/>
    </row>
    <row r="231" spans="2:4" ht="32.25" customHeight="1">
      <c r="B231" s="87"/>
      <c r="C231" s="33" t="s">
        <v>19</v>
      </c>
      <c r="D231" s="51"/>
    </row>
    <row r="232" spans="2:4" ht="32.25" customHeight="1">
      <c r="B232" s="87"/>
      <c r="C232" s="33" t="s">
        <v>20</v>
      </c>
      <c r="D232" s="32"/>
    </row>
    <row r="233" spans="2:4" ht="32.25" customHeight="1">
      <c r="B233" s="87"/>
      <c r="C233" s="33" t="s">
        <v>145</v>
      </c>
      <c r="D233" s="32"/>
    </row>
    <row r="234" spans="2:4" ht="32.25" customHeight="1">
      <c r="B234" s="87"/>
      <c r="C234" s="33" t="s">
        <v>138</v>
      </c>
      <c r="D234" s="32"/>
    </row>
    <row r="235" spans="2:4" ht="38.25">
      <c r="B235" s="87"/>
      <c r="C235" s="33" t="s">
        <v>146</v>
      </c>
      <c r="D235" s="32"/>
    </row>
    <row r="236" spans="2:4" ht="38.25">
      <c r="B236" s="87"/>
      <c r="C236" s="33" t="s">
        <v>147</v>
      </c>
      <c r="D236" s="32"/>
    </row>
    <row r="237" spans="2:4" ht="32.25" customHeight="1">
      <c r="B237" s="88"/>
      <c r="C237" s="33" t="s">
        <v>79</v>
      </c>
      <c r="D237" s="55"/>
    </row>
    <row r="238" spans="2:4" ht="32.25" customHeight="1">
      <c r="B238" s="89" t="s">
        <v>44</v>
      </c>
      <c r="C238" s="25" t="s">
        <v>18</v>
      </c>
      <c r="D238" s="27"/>
    </row>
    <row r="239" spans="2:4" ht="32.25" customHeight="1">
      <c r="B239" s="90"/>
      <c r="C239" s="25" t="s">
        <v>19</v>
      </c>
      <c r="D239" s="27"/>
    </row>
    <row r="240" spans="2:4">
      <c r="B240" s="90"/>
      <c r="C240" s="25" t="s">
        <v>20</v>
      </c>
      <c r="D240" s="27"/>
    </row>
    <row r="241" spans="2:4" ht="32.25" customHeight="1">
      <c r="B241" s="90"/>
      <c r="C241" s="25" t="s">
        <v>145</v>
      </c>
      <c r="D241" s="27"/>
    </row>
    <row r="242" spans="2:4" ht="32.25" customHeight="1">
      <c r="B242" s="90"/>
      <c r="C242" s="25" t="s">
        <v>138</v>
      </c>
      <c r="D242" s="27"/>
    </row>
    <row r="243" spans="2:4" ht="38.25">
      <c r="B243" s="90"/>
      <c r="C243" s="25" t="s">
        <v>146</v>
      </c>
      <c r="D243" s="27"/>
    </row>
    <row r="244" spans="2:4" ht="38.25">
      <c r="B244" s="90"/>
      <c r="C244" s="25" t="s">
        <v>147</v>
      </c>
      <c r="D244" s="27"/>
    </row>
    <row r="245" spans="2:4" ht="32.25" customHeight="1">
      <c r="B245" s="91"/>
      <c r="C245" s="25" t="s">
        <v>79</v>
      </c>
      <c r="D245" s="54"/>
    </row>
    <row r="246" spans="2:4" ht="32.25" customHeight="1">
      <c r="B246" s="86" t="s">
        <v>45</v>
      </c>
      <c r="C246" s="33" t="s">
        <v>18</v>
      </c>
      <c r="D246" s="51"/>
    </row>
    <row r="247" spans="2:4" ht="52.9" customHeight="1">
      <c r="B247" s="87"/>
      <c r="C247" s="33" t="s">
        <v>19</v>
      </c>
      <c r="D247" s="32"/>
    </row>
    <row r="248" spans="2:4" ht="34.15" customHeight="1">
      <c r="B248" s="87"/>
      <c r="C248" s="33" t="s">
        <v>20</v>
      </c>
      <c r="D248" s="32"/>
    </row>
    <row r="249" spans="2:4" ht="32.25" customHeight="1">
      <c r="B249" s="87"/>
      <c r="C249" s="33" t="s">
        <v>145</v>
      </c>
      <c r="D249" s="32"/>
    </row>
    <row r="250" spans="2:4" ht="32.25" customHeight="1">
      <c r="B250" s="87"/>
      <c r="C250" s="33" t="s">
        <v>138</v>
      </c>
      <c r="D250" s="32"/>
    </row>
    <row r="251" spans="2:4" ht="38.25">
      <c r="B251" s="87"/>
      <c r="C251" s="33" t="s">
        <v>146</v>
      </c>
      <c r="D251" s="32"/>
    </row>
    <row r="252" spans="2:4" ht="38.25">
      <c r="B252" s="87"/>
      <c r="C252" s="33" t="s">
        <v>147</v>
      </c>
      <c r="D252" s="32"/>
    </row>
    <row r="253" spans="2:4" ht="32.25" customHeight="1">
      <c r="B253" s="88"/>
      <c r="C253" s="33" t="s">
        <v>79</v>
      </c>
      <c r="D253" s="55"/>
    </row>
    <row r="254" spans="2:4" ht="32.25" customHeight="1">
      <c r="B254" s="89" t="s">
        <v>46</v>
      </c>
      <c r="C254" s="25" t="s">
        <v>18</v>
      </c>
      <c r="D254" s="27"/>
    </row>
    <row r="255" spans="2:4" ht="32.25" customHeight="1">
      <c r="B255" s="90"/>
      <c r="C255" s="25" t="s">
        <v>19</v>
      </c>
      <c r="D255" s="27"/>
    </row>
    <row r="256" spans="2:4" ht="32.25" customHeight="1">
      <c r="B256" s="90"/>
      <c r="C256" s="25" t="s">
        <v>20</v>
      </c>
      <c r="D256" s="27"/>
    </row>
    <row r="257" spans="2:4" ht="32.25" customHeight="1">
      <c r="B257" s="90"/>
      <c r="C257" s="25" t="s">
        <v>145</v>
      </c>
      <c r="D257" s="27"/>
    </row>
    <row r="258" spans="2:4" ht="32.25" customHeight="1">
      <c r="B258" s="90"/>
      <c r="C258" s="25" t="s">
        <v>138</v>
      </c>
      <c r="D258" s="27"/>
    </row>
    <row r="259" spans="2:4" ht="38.25">
      <c r="B259" s="90"/>
      <c r="C259" s="25" t="s">
        <v>146</v>
      </c>
      <c r="D259" s="27"/>
    </row>
    <row r="260" spans="2:4" ht="38.25">
      <c r="B260" s="90"/>
      <c r="C260" s="25" t="s">
        <v>147</v>
      </c>
      <c r="D260" s="27"/>
    </row>
    <row r="261" spans="2:4" ht="32.25" customHeight="1">
      <c r="B261" s="91"/>
      <c r="C261" s="25" t="s">
        <v>79</v>
      </c>
      <c r="D261" s="57"/>
    </row>
    <row r="262" spans="2:4" ht="32.25" customHeight="1">
      <c r="B262" s="86" t="s">
        <v>47</v>
      </c>
      <c r="C262" s="33" t="s">
        <v>18</v>
      </c>
      <c r="D262" s="32"/>
    </row>
    <row r="263" spans="2:4" ht="51" customHeight="1">
      <c r="B263" s="87"/>
      <c r="C263" s="33" t="s">
        <v>19</v>
      </c>
      <c r="D263" s="32"/>
    </row>
    <row r="264" spans="2:4" ht="32.25" customHeight="1">
      <c r="B264" s="87"/>
      <c r="C264" s="33" t="s">
        <v>20</v>
      </c>
      <c r="D264" s="32"/>
    </row>
    <row r="265" spans="2:4" ht="32.25" customHeight="1">
      <c r="B265" s="87"/>
      <c r="C265" s="33" t="s">
        <v>145</v>
      </c>
      <c r="D265" s="32"/>
    </row>
    <row r="266" spans="2:4" ht="32.25" customHeight="1">
      <c r="B266" s="87"/>
      <c r="C266" s="33" t="s">
        <v>138</v>
      </c>
      <c r="D266" s="32"/>
    </row>
    <row r="267" spans="2:4" ht="38.25">
      <c r="B267" s="87"/>
      <c r="C267" s="33" t="s">
        <v>146</v>
      </c>
      <c r="D267" s="32"/>
    </row>
    <row r="268" spans="2:4" ht="38.25">
      <c r="B268" s="87"/>
      <c r="C268" s="33" t="s">
        <v>147</v>
      </c>
      <c r="D268" s="32"/>
    </row>
    <row r="269" spans="2:4" ht="32.25" customHeight="1">
      <c r="B269" s="88"/>
      <c r="C269" s="33" t="s">
        <v>79</v>
      </c>
      <c r="D269" s="55"/>
    </row>
    <row r="270" spans="2:4" ht="32.25" customHeight="1">
      <c r="B270" s="89" t="s">
        <v>48</v>
      </c>
      <c r="C270" s="25" t="s">
        <v>18</v>
      </c>
      <c r="D270" s="27"/>
    </row>
    <row r="271" spans="2:4" ht="32.25" customHeight="1">
      <c r="B271" s="90"/>
      <c r="C271" s="25" t="s">
        <v>19</v>
      </c>
      <c r="D271" s="27"/>
    </row>
    <row r="272" spans="2:4" ht="32.25" customHeight="1">
      <c r="B272" s="90"/>
      <c r="C272" s="25" t="s">
        <v>20</v>
      </c>
      <c r="D272" s="27"/>
    </row>
    <row r="273" spans="2:4" ht="32.25" customHeight="1">
      <c r="B273" s="90"/>
      <c r="C273" s="25" t="s">
        <v>145</v>
      </c>
      <c r="D273" s="27"/>
    </row>
    <row r="274" spans="2:4" ht="32.25" customHeight="1">
      <c r="B274" s="90"/>
      <c r="C274" s="25" t="s">
        <v>138</v>
      </c>
      <c r="D274" s="27"/>
    </row>
    <row r="275" spans="2:4" ht="32.25" customHeight="1">
      <c r="B275" s="90"/>
      <c r="C275" s="25" t="s">
        <v>146</v>
      </c>
      <c r="D275" s="27"/>
    </row>
    <row r="276" spans="2:4" ht="32.25" customHeight="1">
      <c r="B276" s="90"/>
      <c r="C276" s="25" t="s">
        <v>147</v>
      </c>
      <c r="D276" s="50"/>
    </row>
    <row r="277" spans="2:4" ht="32.25" customHeight="1">
      <c r="B277" s="91"/>
      <c r="C277" s="25" t="s">
        <v>79</v>
      </c>
      <c r="D277" s="54"/>
    </row>
    <row r="278" spans="2:4" ht="32.25" customHeight="1">
      <c r="B278" s="86" t="s">
        <v>49</v>
      </c>
      <c r="C278" s="33" t="s">
        <v>18</v>
      </c>
      <c r="D278" s="32"/>
    </row>
    <row r="279" spans="2:4" ht="32.25" customHeight="1">
      <c r="B279" s="87"/>
      <c r="C279" s="33" t="s">
        <v>19</v>
      </c>
      <c r="D279" s="32"/>
    </row>
    <row r="280" spans="2:4" ht="32.25" customHeight="1">
      <c r="B280" s="87"/>
      <c r="C280" s="33" t="s">
        <v>20</v>
      </c>
      <c r="D280" s="32"/>
    </row>
    <row r="281" spans="2:4" ht="32.25" customHeight="1">
      <c r="B281" s="87"/>
      <c r="C281" s="33" t="s">
        <v>145</v>
      </c>
      <c r="D281" s="32"/>
    </row>
    <row r="282" spans="2:4" ht="32.25" customHeight="1">
      <c r="B282" s="87"/>
      <c r="C282" s="33" t="s">
        <v>138</v>
      </c>
      <c r="D282" s="32"/>
    </row>
    <row r="283" spans="2:4" ht="38.25">
      <c r="B283" s="87"/>
      <c r="C283" s="33" t="s">
        <v>146</v>
      </c>
      <c r="D283" s="32"/>
    </row>
    <row r="284" spans="2:4" ht="38.25">
      <c r="B284" s="87"/>
      <c r="C284" s="33" t="s">
        <v>147</v>
      </c>
      <c r="D284" s="32"/>
    </row>
    <row r="285" spans="2:4" ht="32.25" customHeight="1">
      <c r="B285" s="88"/>
      <c r="C285" s="33" t="s">
        <v>79</v>
      </c>
      <c r="D285" s="55"/>
    </row>
    <row r="286" spans="2:4" ht="32.25" customHeight="1">
      <c r="B286" s="89" t="s">
        <v>50</v>
      </c>
      <c r="C286" s="25" t="s">
        <v>18</v>
      </c>
      <c r="D286" s="27"/>
    </row>
    <row r="287" spans="2:4" ht="32.25" customHeight="1">
      <c r="B287" s="90"/>
      <c r="C287" s="25" t="s">
        <v>19</v>
      </c>
      <c r="D287" s="27"/>
    </row>
    <row r="288" spans="2:4" ht="32.25" customHeight="1">
      <c r="B288" s="90"/>
      <c r="C288" s="25" t="s">
        <v>20</v>
      </c>
      <c r="D288" s="50"/>
    </row>
    <row r="289" spans="2:4" ht="32.25" customHeight="1">
      <c r="B289" s="90"/>
      <c r="C289" s="25" t="s">
        <v>145</v>
      </c>
      <c r="D289" s="27"/>
    </row>
    <row r="290" spans="2:4" ht="32.25" customHeight="1">
      <c r="B290" s="90"/>
      <c r="C290" s="25" t="s">
        <v>138</v>
      </c>
      <c r="D290" s="27"/>
    </row>
    <row r="291" spans="2:4" ht="38.25">
      <c r="B291" s="90"/>
      <c r="C291" s="25" t="s">
        <v>146</v>
      </c>
      <c r="D291" s="50"/>
    </row>
    <row r="292" spans="2:4" ht="38.25">
      <c r="B292" s="90"/>
      <c r="C292" s="25" t="s">
        <v>147</v>
      </c>
      <c r="D292" s="27"/>
    </row>
    <row r="293" spans="2:4" ht="32.25" customHeight="1">
      <c r="B293" s="91"/>
      <c r="C293" s="25" t="s">
        <v>79</v>
      </c>
      <c r="D293" s="54"/>
    </row>
    <row r="294" spans="2:4" ht="32.25" customHeight="1">
      <c r="B294" s="86" t="s">
        <v>51</v>
      </c>
      <c r="C294" s="33" t="s">
        <v>18</v>
      </c>
      <c r="D294" s="32"/>
    </row>
    <row r="295" spans="2:4" ht="32.25" customHeight="1">
      <c r="B295" s="87"/>
      <c r="C295" s="33" t="s">
        <v>19</v>
      </c>
      <c r="D295" s="32"/>
    </row>
    <row r="296" spans="2:4" ht="32.25" customHeight="1">
      <c r="B296" s="87"/>
      <c r="C296" s="33" t="s">
        <v>20</v>
      </c>
      <c r="D296" s="32"/>
    </row>
    <row r="297" spans="2:4" ht="32.25" customHeight="1">
      <c r="B297" s="87"/>
      <c r="C297" s="33" t="s">
        <v>145</v>
      </c>
      <c r="D297" s="32"/>
    </row>
    <row r="298" spans="2:4" ht="32.25" customHeight="1">
      <c r="B298" s="87"/>
      <c r="C298" s="33" t="s">
        <v>138</v>
      </c>
      <c r="D298" s="32"/>
    </row>
    <row r="299" spans="2:4" ht="38.25">
      <c r="B299" s="87"/>
      <c r="C299" s="33" t="s">
        <v>146</v>
      </c>
      <c r="D299" s="32"/>
    </row>
    <row r="300" spans="2:4" ht="38.25">
      <c r="B300" s="87"/>
      <c r="C300" s="33" t="s">
        <v>147</v>
      </c>
      <c r="D300" s="32"/>
    </row>
    <row r="301" spans="2:4" ht="32.25" customHeight="1">
      <c r="B301" s="88"/>
      <c r="C301" s="33" t="s">
        <v>79</v>
      </c>
      <c r="D301" s="55"/>
    </row>
    <row r="302" spans="2:4" ht="32.25" customHeight="1">
      <c r="B302" s="89" t="s">
        <v>52</v>
      </c>
      <c r="C302" s="25" t="s">
        <v>18</v>
      </c>
      <c r="D302" s="27"/>
    </row>
    <row r="303" spans="2:4" ht="32.25" customHeight="1">
      <c r="B303" s="90"/>
      <c r="C303" s="25" t="s">
        <v>19</v>
      </c>
      <c r="D303" s="27"/>
    </row>
    <row r="304" spans="2:4" ht="32.25" customHeight="1">
      <c r="B304" s="90"/>
      <c r="C304" s="25" t="s">
        <v>20</v>
      </c>
      <c r="D304" s="27"/>
    </row>
    <row r="305" spans="2:4" ht="32.25" customHeight="1">
      <c r="B305" s="90"/>
      <c r="C305" s="25" t="s">
        <v>145</v>
      </c>
      <c r="D305" s="27"/>
    </row>
    <row r="306" spans="2:4" ht="32.25" customHeight="1">
      <c r="B306" s="90"/>
      <c r="C306" s="25" t="s">
        <v>138</v>
      </c>
      <c r="D306" s="50"/>
    </row>
    <row r="307" spans="2:4" ht="38.25">
      <c r="B307" s="90"/>
      <c r="C307" s="25" t="s">
        <v>146</v>
      </c>
      <c r="D307" s="27"/>
    </row>
    <row r="308" spans="2:4" ht="38.25">
      <c r="B308" s="90"/>
      <c r="C308" s="25" t="s">
        <v>147</v>
      </c>
      <c r="D308" s="27"/>
    </row>
    <row r="309" spans="2:4" ht="25.5">
      <c r="B309" s="91"/>
      <c r="C309" s="25" t="s">
        <v>79</v>
      </c>
      <c r="D309" s="54"/>
    </row>
    <row r="310" spans="2:4">
      <c r="B310" s="86" t="s">
        <v>53</v>
      </c>
      <c r="C310" s="33" t="s">
        <v>18</v>
      </c>
      <c r="D310" s="32"/>
    </row>
    <row r="311" spans="2:4" ht="12.75" customHeight="1">
      <c r="B311" s="87"/>
      <c r="C311" s="33" t="s">
        <v>19</v>
      </c>
      <c r="D311" s="32"/>
    </row>
    <row r="312" spans="2:4">
      <c r="B312" s="87"/>
      <c r="C312" s="33" t="s">
        <v>20</v>
      </c>
      <c r="D312" s="32"/>
    </row>
    <row r="313" spans="2:4" ht="25.5">
      <c r="B313" s="87"/>
      <c r="C313" s="33" t="s">
        <v>145</v>
      </c>
      <c r="D313" s="32"/>
    </row>
    <row r="314" spans="2:4" ht="25.5">
      <c r="B314" s="87"/>
      <c r="C314" s="33" t="s">
        <v>138</v>
      </c>
      <c r="D314" s="32"/>
    </row>
    <row r="315" spans="2:4" ht="38.25">
      <c r="B315" s="87"/>
      <c r="C315" s="33" t="s">
        <v>146</v>
      </c>
      <c r="D315" s="32"/>
    </row>
    <row r="316" spans="2:4" ht="38.25">
      <c r="B316" s="87"/>
      <c r="C316" s="33" t="s">
        <v>147</v>
      </c>
      <c r="D316" s="32"/>
    </row>
    <row r="317" spans="2:4" ht="25.5">
      <c r="B317" s="88"/>
      <c r="C317" s="33" t="s">
        <v>79</v>
      </c>
      <c r="D317" s="32"/>
    </row>
    <row r="318" spans="2:4" ht="12.75" customHeight="1">
      <c r="B318" s="89" t="s">
        <v>54</v>
      </c>
      <c r="C318" s="25" t="s">
        <v>18</v>
      </c>
      <c r="D318" s="27"/>
    </row>
    <row r="319" spans="2:4">
      <c r="B319" s="90"/>
      <c r="C319" s="25" t="s">
        <v>19</v>
      </c>
      <c r="D319" s="27"/>
    </row>
    <row r="320" spans="2:4">
      <c r="B320" s="90"/>
      <c r="C320" s="25" t="s">
        <v>20</v>
      </c>
      <c r="D320" s="27"/>
    </row>
    <row r="321" spans="2:4" ht="25.5">
      <c r="B321" s="90"/>
      <c r="C321" s="25" t="s">
        <v>145</v>
      </c>
      <c r="D321" s="50"/>
    </row>
    <row r="322" spans="2:4" ht="25.5">
      <c r="B322" s="90"/>
      <c r="C322" s="25" t="s">
        <v>138</v>
      </c>
      <c r="D322" s="27"/>
    </row>
    <row r="323" spans="2:4" ht="38.25">
      <c r="B323" s="90"/>
      <c r="C323" s="25" t="s">
        <v>146</v>
      </c>
      <c r="D323" s="27"/>
    </row>
    <row r="324" spans="2:4" ht="38.25">
      <c r="B324" s="90"/>
      <c r="C324" s="25" t="s">
        <v>147</v>
      </c>
      <c r="D324" s="27"/>
    </row>
    <row r="325" spans="2:4" ht="25.5">
      <c r="B325" s="91"/>
      <c r="C325" s="25" t="s">
        <v>79</v>
      </c>
      <c r="D325" s="27"/>
    </row>
    <row r="326" spans="2:4">
      <c r="B326" s="86" t="s">
        <v>55</v>
      </c>
      <c r="C326" s="33" t="s">
        <v>18</v>
      </c>
      <c r="D326" s="32"/>
    </row>
    <row r="327" spans="2:4">
      <c r="B327" s="87"/>
      <c r="C327" s="33" t="s">
        <v>19</v>
      </c>
      <c r="D327" s="32"/>
    </row>
    <row r="328" spans="2:4">
      <c r="B328" s="87"/>
      <c r="C328" s="33" t="s">
        <v>20</v>
      </c>
      <c r="D328" s="32"/>
    </row>
    <row r="329" spans="2:4" ht="25.5">
      <c r="B329" s="87"/>
      <c r="C329" s="33" t="s">
        <v>145</v>
      </c>
      <c r="D329" s="32"/>
    </row>
    <row r="330" spans="2:4" ht="25.5">
      <c r="B330" s="87"/>
      <c r="C330" s="33" t="s">
        <v>138</v>
      </c>
      <c r="D330" s="32"/>
    </row>
    <row r="331" spans="2:4" ht="38.25">
      <c r="B331" s="87"/>
      <c r="C331" s="33" t="s">
        <v>146</v>
      </c>
      <c r="D331" s="32"/>
    </row>
    <row r="332" spans="2:4" ht="38.25">
      <c r="B332" s="87"/>
      <c r="C332" s="33" t="s">
        <v>147</v>
      </c>
      <c r="D332" s="32"/>
    </row>
    <row r="333" spans="2:4" ht="25.5">
      <c r="B333" s="88"/>
      <c r="C333" s="33" t="s">
        <v>79</v>
      </c>
      <c r="D333" s="32"/>
    </row>
    <row r="334" spans="2:4">
      <c r="B334" s="89" t="s">
        <v>56</v>
      </c>
      <c r="C334" s="25" t="s">
        <v>18</v>
      </c>
      <c r="D334" s="27"/>
    </row>
    <row r="335" spans="2:4">
      <c r="B335" s="90"/>
      <c r="C335" s="25" t="s">
        <v>19</v>
      </c>
      <c r="D335" s="27"/>
    </row>
    <row r="336" spans="2:4">
      <c r="B336" s="90"/>
      <c r="C336" s="25" t="s">
        <v>20</v>
      </c>
      <c r="D336" s="50"/>
    </row>
    <row r="337" spans="2:4" ht="25.5">
      <c r="B337" s="90"/>
      <c r="C337" s="25" t="s">
        <v>145</v>
      </c>
      <c r="D337" s="27"/>
    </row>
    <row r="338" spans="2:4" ht="25.5">
      <c r="B338" s="90"/>
      <c r="C338" s="25" t="s">
        <v>138</v>
      </c>
      <c r="D338" s="27"/>
    </row>
    <row r="339" spans="2:4" ht="38.25">
      <c r="B339" s="90"/>
      <c r="C339" s="25" t="s">
        <v>146</v>
      </c>
      <c r="D339" s="27"/>
    </row>
    <row r="340" spans="2:4" ht="38.25">
      <c r="B340" s="90"/>
      <c r="C340" s="25" t="s">
        <v>147</v>
      </c>
      <c r="D340" s="27"/>
    </row>
    <row r="341" spans="2:4" ht="25.5">
      <c r="B341" s="91"/>
      <c r="C341" s="25" t="s">
        <v>79</v>
      </c>
      <c r="D341" s="27"/>
    </row>
    <row r="342" spans="2:4">
      <c r="B342" s="86" t="s">
        <v>57</v>
      </c>
      <c r="C342" s="33" t="s">
        <v>18</v>
      </c>
      <c r="D342" s="32"/>
    </row>
    <row r="343" spans="2:4">
      <c r="B343" s="87"/>
      <c r="C343" s="33" t="s">
        <v>19</v>
      </c>
      <c r="D343" s="32"/>
    </row>
    <row r="344" spans="2:4">
      <c r="B344" s="87"/>
      <c r="C344" s="33" t="s">
        <v>20</v>
      </c>
      <c r="D344" s="32"/>
    </row>
    <row r="345" spans="2:4" ht="25.5">
      <c r="B345" s="87"/>
      <c r="C345" s="33" t="s">
        <v>145</v>
      </c>
      <c r="D345" s="32"/>
    </row>
    <row r="346" spans="2:4" ht="25.5">
      <c r="B346" s="87"/>
      <c r="C346" s="33" t="s">
        <v>138</v>
      </c>
      <c r="D346" s="32"/>
    </row>
    <row r="347" spans="2:4" ht="38.25">
      <c r="B347" s="87"/>
      <c r="C347" s="33" t="s">
        <v>146</v>
      </c>
      <c r="D347" s="32"/>
    </row>
    <row r="348" spans="2:4" ht="38.25">
      <c r="B348" s="87"/>
      <c r="C348" s="33" t="s">
        <v>147</v>
      </c>
      <c r="D348" s="32"/>
    </row>
    <row r="349" spans="2:4" ht="25.5">
      <c r="B349" s="88"/>
      <c r="C349" s="33" t="s">
        <v>79</v>
      </c>
      <c r="D349" s="32"/>
    </row>
    <row r="350" spans="2:4">
      <c r="B350" s="89" t="s">
        <v>58</v>
      </c>
      <c r="C350" s="25" t="s">
        <v>18</v>
      </c>
      <c r="D350" s="27"/>
    </row>
    <row r="351" spans="2:4">
      <c r="B351" s="90"/>
      <c r="C351" s="25" t="s">
        <v>19</v>
      </c>
      <c r="D351" s="50"/>
    </row>
    <row r="352" spans="2:4">
      <c r="B352" s="90"/>
      <c r="C352" s="25" t="s">
        <v>20</v>
      </c>
      <c r="D352" s="27"/>
    </row>
    <row r="353" spans="2:4" ht="25.5">
      <c r="B353" s="90"/>
      <c r="C353" s="25" t="s">
        <v>145</v>
      </c>
      <c r="D353" s="27"/>
    </row>
    <row r="354" spans="2:4" ht="25.5">
      <c r="B354" s="90"/>
      <c r="C354" s="25" t="s">
        <v>138</v>
      </c>
      <c r="D354" s="27"/>
    </row>
    <row r="355" spans="2:4" ht="38.25">
      <c r="B355" s="90"/>
      <c r="C355" s="25" t="s">
        <v>146</v>
      </c>
      <c r="D355" s="27"/>
    </row>
    <row r="356" spans="2:4" ht="38.25">
      <c r="B356" s="90"/>
      <c r="C356" s="25" t="s">
        <v>147</v>
      </c>
      <c r="D356" s="27"/>
    </row>
    <row r="357" spans="2:4" ht="25.5">
      <c r="B357" s="91"/>
      <c r="C357" s="25" t="s">
        <v>79</v>
      </c>
      <c r="D357" s="27"/>
    </row>
    <row r="358" spans="2:4">
      <c r="B358" s="86" t="s">
        <v>59</v>
      </c>
      <c r="C358" s="33" t="s">
        <v>18</v>
      </c>
      <c r="D358" s="32"/>
    </row>
    <row r="359" spans="2:4">
      <c r="B359" s="87"/>
      <c r="C359" s="33" t="s">
        <v>19</v>
      </c>
      <c r="D359" s="32"/>
    </row>
    <row r="360" spans="2:4" ht="12.75" customHeight="1">
      <c r="B360" s="87"/>
      <c r="C360" s="33" t="s">
        <v>20</v>
      </c>
      <c r="D360" s="32"/>
    </row>
    <row r="361" spans="2:4" ht="25.5">
      <c r="B361" s="87"/>
      <c r="C361" s="33" t="s">
        <v>145</v>
      </c>
      <c r="D361" s="32"/>
    </row>
    <row r="362" spans="2:4" ht="25.5">
      <c r="B362" s="87"/>
      <c r="C362" s="33" t="s">
        <v>138</v>
      </c>
      <c r="D362" s="32"/>
    </row>
    <row r="363" spans="2:4" ht="38.25">
      <c r="B363" s="87"/>
      <c r="C363" s="33" t="s">
        <v>146</v>
      </c>
      <c r="D363" s="32"/>
    </row>
    <row r="364" spans="2:4" ht="38.25">
      <c r="B364" s="87"/>
      <c r="C364" s="33" t="s">
        <v>147</v>
      </c>
      <c r="D364" s="32"/>
    </row>
    <row r="365" spans="2:4" ht="25.5">
      <c r="B365" s="88"/>
      <c r="C365" s="33" t="s">
        <v>79</v>
      </c>
      <c r="D365" s="32"/>
    </row>
    <row r="366" spans="2:4">
      <c r="B366" s="89" t="s">
        <v>60</v>
      </c>
      <c r="C366" s="25" t="s">
        <v>18</v>
      </c>
      <c r="D366" s="50"/>
    </row>
    <row r="367" spans="2:4" ht="12.75" customHeight="1">
      <c r="B367" s="90"/>
      <c r="C367" s="25" t="s">
        <v>19</v>
      </c>
      <c r="D367" s="27"/>
    </row>
    <row r="368" spans="2:4">
      <c r="B368" s="90"/>
      <c r="C368" s="25" t="s">
        <v>20</v>
      </c>
      <c r="D368" s="27"/>
    </row>
    <row r="369" spans="2:4" ht="25.5">
      <c r="B369" s="90"/>
      <c r="C369" s="25" t="s">
        <v>145</v>
      </c>
      <c r="D369" s="27"/>
    </row>
    <row r="370" spans="2:4" ht="25.5">
      <c r="B370" s="90"/>
      <c r="C370" s="25" t="s">
        <v>138</v>
      </c>
      <c r="D370" s="27"/>
    </row>
    <row r="371" spans="2:4" ht="38.25">
      <c r="B371" s="90"/>
      <c r="C371" s="25" t="s">
        <v>146</v>
      </c>
      <c r="D371" s="27"/>
    </row>
    <row r="372" spans="2:4" ht="38.25">
      <c r="B372" s="90"/>
      <c r="C372" s="25" t="s">
        <v>147</v>
      </c>
      <c r="D372" s="27"/>
    </row>
    <row r="373" spans="2:4" ht="25.5">
      <c r="B373" s="91"/>
      <c r="C373" s="25" t="s">
        <v>79</v>
      </c>
      <c r="D373" s="27"/>
    </row>
    <row r="374" spans="2:4" ht="12.75" customHeight="1">
      <c r="B374" s="86" t="s">
        <v>61</v>
      </c>
      <c r="C374" s="33" t="s">
        <v>18</v>
      </c>
      <c r="D374" s="32"/>
    </row>
    <row r="375" spans="2:4">
      <c r="B375" s="87"/>
      <c r="C375" s="33" t="s">
        <v>19</v>
      </c>
      <c r="D375" s="32"/>
    </row>
    <row r="376" spans="2:4">
      <c r="B376" s="87"/>
      <c r="C376" s="33" t="s">
        <v>20</v>
      </c>
      <c r="D376" s="32"/>
    </row>
    <row r="377" spans="2:4" ht="25.5">
      <c r="B377" s="87"/>
      <c r="C377" s="33" t="s">
        <v>145</v>
      </c>
      <c r="D377" s="32"/>
    </row>
    <row r="378" spans="2:4" ht="25.5">
      <c r="B378" s="87"/>
      <c r="C378" s="33" t="s">
        <v>138</v>
      </c>
      <c r="D378" s="32"/>
    </row>
    <row r="379" spans="2:4" ht="38.25">
      <c r="B379" s="87"/>
      <c r="C379" s="33" t="s">
        <v>146</v>
      </c>
      <c r="D379" s="32"/>
    </row>
    <row r="380" spans="2:4" ht="38.25">
      <c r="B380" s="87"/>
      <c r="C380" s="33" t="s">
        <v>147</v>
      </c>
      <c r="D380" s="32"/>
    </row>
    <row r="381" spans="2:4" ht="25.5">
      <c r="B381" s="88"/>
      <c r="C381" s="33" t="s">
        <v>79</v>
      </c>
      <c r="D381" s="51"/>
    </row>
    <row r="382" spans="2:4">
      <c r="B382" s="89" t="s">
        <v>62</v>
      </c>
      <c r="C382" s="25" t="s">
        <v>18</v>
      </c>
      <c r="D382" s="27"/>
    </row>
    <row r="383" spans="2:4">
      <c r="B383" s="90"/>
      <c r="C383" s="25" t="s">
        <v>19</v>
      </c>
      <c r="D383" s="27"/>
    </row>
    <row r="384" spans="2:4" ht="12.75" customHeight="1">
      <c r="B384" s="90"/>
      <c r="C384" s="25" t="s">
        <v>20</v>
      </c>
      <c r="D384" s="27"/>
    </row>
    <row r="385" spans="2:4" ht="25.5">
      <c r="B385" s="90"/>
      <c r="C385" s="25" t="s">
        <v>145</v>
      </c>
      <c r="D385" s="27"/>
    </row>
    <row r="386" spans="2:4" ht="25.5">
      <c r="B386" s="90"/>
      <c r="C386" s="25" t="s">
        <v>138</v>
      </c>
      <c r="D386" s="27"/>
    </row>
    <row r="387" spans="2:4" ht="38.25">
      <c r="B387" s="90"/>
      <c r="C387" s="25" t="s">
        <v>146</v>
      </c>
      <c r="D387" s="27"/>
    </row>
    <row r="388" spans="2:4" ht="38.25">
      <c r="B388" s="90"/>
      <c r="C388" s="25" t="s">
        <v>147</v>
      </c>
      <c r="D388" s="27"/>
    </row>
    <row r="389" spans="2:4" ht="25.5">
      <c r="B389" s="91"/>
      <c r="C389" s="25" t="s">
        <v>79</v>
      </c>
      <c r="D389" s="27"/>
    </row>
    <row r="390" spans="2:4">
      <c r="B390" s="86" t="s">
        <v>63</v>
      </c>
      <c r="C390" s="33" t="s">
        <v>18</v>
      </c>
      <c r="D390" s="32"/>
    </row>
    <row r="391" spans="2:4">
      <c r="B391" s="87"/>
      <c r="C391" s="33" t="s">
        <v>19</v>
      </c>
      <c r="D391" s="32"/>
    </row>
    <row r="392" spans="2:4">
      <c r="B392" s="87"/>
      <c r="C392" s="33" t="s">
        <v>20</v>
      </c>
      <c r="D392" s="32"/>
    </row>
    <row r="393" spans="2:4" ht="25.5">
      <c r="B393" s="87"/>
      <c r="C393" s="33" t="s">
        <v>145</v>
      </c>
      <c r="D393" s="32"/>
    </row>
    <row r="394" spans="2:4" ht="25.5">
      <c r="B394" s="87"/>
      <c r="C394" s="33" t="s">
        <v>138</v>
      </c>
      <c r="D394" s="32"/>
    </row>
    <row r="395" spans="2:4" ht="38.25">
      <c r="B395" s="87"/>
      <c r="C395" s="33" t="s">
        <v>146</v>
      </c>
      <c r="D395" s="32"/>
    </row>
    <row r="396" spans="2:4" ht="38.25">
      <c r="B396" s="87"/>
      <c r="C396" s="33" t="s">
        <v>147</v>
      </c>
      <c r="D396" s="51"/>
    </row>
    <row r="397" spans="2:4" ht="25.5">
      <c r="B397" s="88"/>
      <c r="C397" s="33" t="s">
        <v>79</v>
      </c>
      <c r="D397" s="32"/>
    </row>
    <row r="398" spans="2:4">
      <c r="B398" s="89" t="s">
        <v>64</v>
      </c>
      <c r="C398" s="25" t="s">
        <v>18</v>
      </c>
      <c r="D398" s="27"/>
    </row>
    <row r="399" spans="2:4" ht="12.75" customHeight="1">
      <c r="B399" s="90"/>
      <c r="C399" s="25" t="s">
        <v>19</v>
      </c>
      <c r="D399" s="27"/>
    </row>
    <row r="400" spans="2:4">
      <c r="B400" s="90"/>
      <c r="C400" s="25" t="s">
        <v>20</v>
      </c>
      <c r="D400" s="27"/>
    </row>
    <row r="401" spans="2:4" ht="25.5">
      <c r="B401" s="90"/>
      <c r="C401" s="25" t="s">
        <v>145</v>
      </c>
      <c r="D401" s="27"/>
    </row>
    <row r="402" spans="2:4" ht="25.5">
      <c r="B402" s="90"/>
      <c r="C402" s="25" t="s">
        <v>138</v>
      </c>
      <c r="D402" s="27"/>
    </row>
    <row r="403" spans="2:4" ht="38.25">
      <c r="B403" s="90"/>
      <c r="C403" s="25" t="s">
        <v>146</v>
      </c>
      <c r="D403" s="27"/>
    </row>
    <row r="404" spans="2:4" ht="38.25">
      <c r="B404" s="90"/>
      <c r="C404" s="25" t="s">
        <v>147</v>
      </c>
      <c r="D404" s="27"/>
    </row>
    <row r="405" spans="2:4" ht="25.5">
      <c r="B405" s="91"/>
      <c r="C405" s="25" t="s">
        <v>79</v>
      </c>
      <c r="D405" s="27"/>
    </row>
    <row r="406" spans="2:4">
      <c r="B406" s="92" t="s">
        <v>65</v>
      </c>
      <c r="C406" s="33" t="s">
        <v>18</v>
      </c>
      <c r="D406" s="24"/>
    </row>
    <row r="407" spans="2:4">
      <c r="B407" s="93"/>
      <c r="C407" s="33" t="s">
        <v>19</v>
      </c>
      <c r="D407" s="24"/>
    </row>
    <row r="408" spans="2:4">
      <c r="B408" s="93"/>
      <c r="C408" s="33" t="s">
        <v>20</v>
      </c>
      <c r="D408" s="24"/>
    </row>
    <row r="409" spans="2:4" ht="25.5">
      <c r="B409" s="93"/>
      <c r="C409" s="33" t="s">
        <v>145</v>
      </c>
      <c r="D409" s="24"/>
    </row>
    <row r="410" spans="2:4" ht="25.5">
      <c r="B410" s="93"/>
      <c r="C410" s="33" t="s">
        <v>138</v>
      </c>
      <c r="D410" s="24"/>
    </row>
    <row r="411" spans="2:4" ht="38.25">
      <c r="B411" s="93"/>
      <c r="C411" s="33" t="s">
        <v>146</v>
      </c>
      <c r="D411" s="49"/>
    </row>
    <row r="412" spans="2:4" ht="38.25">
      <c r="B412" s="93"/>
      <c r="C412" s="33" t="s">
        <v>147</v>
      </c>
      <c r="D412" s="24"/>
    </row>
    <row r="413" spans="2:4" ht="25.5">
      <c r="B413" s="94"/>
      <c r="C413" s="33" t="s">
        <v>79</v>
      </c>
      <c r="D413" s="24"/>
    </row>
    <row r="414" spans="2:4" ht="12.75" customHeight="1">
      <c r="B414" s="89" t="s">
        <v>66</v>
      </c>
      <c r="C414" s="25" t="s">
        <v>18</v>
      </c>
      <c r="D414" s="27"/>
    </row>
    <row r="415" spans="2:4">
      <c r="B415" s="90"/>
      <c r="C415" s="25" t="s">
        <v>19</v>
      </c>
      <c r="D415" s="27"/>
    </row>
    <row r="416" spans="2:4" ht="12.75" customHeight="1">
      <c r="B416" s="90"/>
      <c r="C416" s="25" t="s">
        <v>20</v>
      </c>
      <c r="D416" s="27"/>
    </row>
    <row r="417" spans="2:4" ht="25.5">
      <c r="B417" s="90"/>
      <c r="C417" s="25" t="s">
        <v>145</v>
      </c>
      <c r="D417" s="27"/>
    </row>
    <row r="418" spans="2:4" ht="25.5">
      <c r="B418" s="90"/>
      <c r="C418" s="25" t="s">
        <v>138</v>
      </c>
      <c r="D418" s="27"/>
    </row>
    <row r="419" spans="2:4" ht="38.25">
      <c r="B419" s="90"/>
      <c r="C419" s="25" t="s">
        <v>146</v>
      </c>
      <c r="D419" s="27"/>
    </row>
    <row r="420" spans="2:4" ht="38.25">
      <c r="B420" s="90"/>
      <c r="C420" s="25" t="s">
        <v>147</v>
      </c>
      <c r="D420" s="27"/>
    </row>
    <row r="421" spans="2:4" ht="25.5">
      <c r="B421" s="91"/>
      <c r="C421" s="25" t="s">
        <v>79</v>
      </c>
      <c r="D421" s="27"/>
    </row>
    <row r="422" spans="2:4">
      <c r="B422" s="86" t="s">
        <v>67</v>
      </c>
      <c r="C422" s="33" t="s">
        <v>18</v>
      </c>
      <c r="D422" s="32"/>
    </row>
    <row r="423" spans="2:4" ht="12.75" customHeight="1">
      <c r="B423" s="87"/>
      <c r="C423" s="33" t="s">
        <v>19</v>
      </c>
      <c r="D423" s="32"/>
    </row>
    <row r="424" spans="2:4">
      <c r="B424" s="87"/>
      <c r="C424" s="33" t="s">
        <v>20</v>
      </c>
      <c r="D424" s="32"/>
    </row>
    <row r="425" spans="2:4" ht="25.5">
      <c r="B425" s="87"/>
      <c r="C425" s="33" t="s">
        <v>145</v>
      </c>
      <c r="D425" s="32"/>
    </row>
    <row r="426" spans="2:4" ht="25.5">
      <c r="B426" s="87"/>
      <c r="C426" s="33" t="s">
        <v>138</v>
      </c>
      <c r="D426" s="51"/>
    </row>
    <row r="427" spans="2:4" ht="38.25">
      <c r="B427" s="87"/>
      <c r="C427" s="33" t="s">
        <v>146</v>
      </c>
      <c r="D427" s="32"/>
    </row>
    <row r="428" spans="2:4" ht="38.25">
      <c r="B428" s="87"/>
      <c r="C428" s="33" t="s">
        <v>147</v>
      </c>
      <c r="D428" s="32"/>
    </row>
    <row r="429" spans="2:4" ht="25.5">
      <c r="B429" s="88"/>
      <c r="C429" s="33" t="s">
        <v>79</v>
      </c>
      <c r="D429" s="32"/>
    </row>
    <row r="430" spans="2:4" ht="12.75" customHeight="1">
      <c r="B430" s="89" t="s">
        <v>68</v>
      </c>
      <c r="C430" s="25" t="s">
        <v>18</v>
      </c>
      <c r="D430" s="27"/>
    </row>
    <row r="431" spans="2:4">
      <c r="B431" s="90"/>
      <c r="C431" s="25" t="s">
        <v>19</v>
      </c>
      <c r="D431" s="27"/>
    </row>
    <row r="432" spans="2:4">
      <c r="B432" s="90"/>
      <c r="C432" s="25" t="s">
        <v>20</v>
      </c>
      <c r="D432" s="27"/>
    </row>
    <row r="433" spans="2:4" ht="25.5">
      <c r="B433" s="90"/>
      <c r="C433" s="25" t="s">
        <v>145</v>
      </c>
      <c r="D433" s="27"/>
    </row>
    <row r="434" spans="2:4" ht="25.5">
      <c r="B434" s="90"/>
      <c r="C434" s="25" t="s">
        <v>138</v>
      </c>
      <c r="D434" s="27"/>
    </row>
    <row r="435" spans="2:4" ht="38.25">
      <c r="B435" s="90"/>
      <c r="C435" s="25" t="s">
        <v>146</v>
      </c>
      <c r="D435" s="27"/>
    </row>
    <row r="436" spans="2:4" ht="38.25">
      <c r="B436" s="90"/>
      <c r="C436" s="25" t="s">
        <v>147</v>
      </c>
      <c r="D436" s="27"/>
    </row>
    <row r="437" spans="2:4" ht="25.5">
      <c r="B437" s="91"/>
      <c r="C437" s="25" t="s">
        <v>79</v>
      </c>
      <c r="D437" s="27"/>
    </row>
    <row r="438" spans="2:4">
      <c r="B438" s="86" t="s">
        <v>69</v>
      </c>
      <c r="C438" s="33" t="s">
        <v>18</v>
      </c>
      <c r="D438" s="32"/>
    </row>
    <row r="439" spans="2:4">
      <c r="B439" s="87"/>
      <c r="C439" s="33" t="s">
        <v>19</v>
      </c>
      <c r="D439" s="32"/>
    </row>
    <row r="440" spans="2:4">
      <c r="B440" s="87"/>
      <c r="C440" s="33" t="s">
        <v>20</v>
      </c>
      <c r="D440" s="32"/>
    </row>
    <row r="441" spans="2:4" ht="25.5">
      <c r="B441" s="87"/>
      <c r="C441" s="33" t="s">
        <v>145</v>
      </c>
      <c r="D441" s="51"/>
    </row>
    <row r="442" spans="2:4" ht="25.5">
      <c r="B442" s="87"/>
      <c r="C442" s="33" t="s">
        <v>138</v>
      </c>
      <c r="D442" s="32"/>
    </row>
    <row r="443" spans="2:4" ht="38.25">
      <c r="B443" s="87"/>
      <c r="C443" s="33" t="s">
        <v>146</v>
      </c>
      <c r="D443" s="32"/>
    </row>
    <row r="444" spans="2:4" ht="38.25">
      <c r="B444" s="87"/>
      <c r="C444" s="33" t="s">
        <v>147</v>
      </c>
      <c r="D444" s="32"/>
    </row>
    <row r="445" spans="2:4" ht="25.5">
      <c r="B445" s="88"/>
      <c r="C445" s="33" t="s">
        <v>79</v>
      </c>
      <c r="D445" s="32"/>
    </row>
    <row r="446" spans="2:4">
      <c r="B446" s="89" t="s">
        <v>70</v>
      </c>
      <c r="C446" s="25" t="s">
        <v>18</v>
      </c>
      <c r="D446" s="27"/>
    </row>
    <row r="447" spans="2:4">
      <c r="B447" s="90"/>
      <c r="C447" s="25" t="s">
        <v>19</v>
      </c>
      <c r="D447" s="27"/>
    </row>
    <row r="448" spans="2:4">
      <c r="B448" s="90"/>
      <c r="C448" s="25" t="s">
        <v>20</v>
      </c>
      <c r="D448" s="27"/>
    </row>
    <row r="449" spans="2:4" ht="25.5">
      <c r="B449" s="90"/>
      <c r="C449" s="25" t="s">
        <v>145</v>
      </c>
      <c r="D449" s="27"/>
    </row>
    <row r="450" spans="2:4" ht="25.5">
      <c r="B450" s="90"/>
      <c r="C450" s="25" t="s">
        <v>138</v>
      </c>
      <c r="D450" s="27"/>
    </row>
    <row r="451" spans="2:4" ht="38.25">
      <c r="B451" s="90"/>
      <c r="C451" s="25" t="s">
        <v>146</v>
      </c>
      <c r="D451" s="27"/>
    </row>
    <row r="452" spans="2:4" ht="38.25">
      <c r="B452" s="90"/>
      <c r="C452" s="25" t="s">
        <v>147</v>
      </c>
      <c r="D452" s="27"/>
    </row>
    <row r="453" spans="2:4" ht="25.5">
      <c r="B453" s="91"/>
      <c r="C453" s="25" t="s">
        <v>79</v>
      </c>
      <c r="D453" s="27"/>
    </row>
    <row r="454" spans="2:4">
      <c r="B454" s="86" t="s">
        <v>71</v>
      </c>
      <c r="C454" s="33" t="s">
        <v>18</v>
      </c>
      <c r="D454" s="32"/>
    </row>
    <row r="455" spans="2:4">
      <c r="B455" s="87"/>
      <c r="C455" s="33" t="s">
        <v>19</v>
      </c>
      <c r="D455" s="32"/>
    </row>
    <row r="456" spans="2:4">
      <c r="B456" s="87"/>
      <c r="C456" s="33" t="s">
        <v>20</v>
      </c>
      <c r="D456" s="51"/>
    </row>
    <row r="457" spans="2:4" ht="25.5">
      <c r="B457" s="87"/>
      <c r="C457" s="33" t="s">
        <v>145</v>
      </c>
      <c r="D457" s="32"/>
    </row>
    <row r="458" spans="2:4" ht="25.5">
      <c r="B458" s="87"/>
      <c r="C458" s="33" t="s">
        <v>138</v>
      </c>
      <c r="D458" s="32"/>
    </row>
    <row r="459" spans="2:4" ht="38.25">
      <c r="B459" s="87"/>
      <c r="C459" s="33" t="s">
        <v>146</v>
      </c>
      <c r="D459" s="32"/>
    </row>
    <row r="460" spans="2:4" ht="38.25">
      <c r="B460" s="87"/>
      <c r="C460" s="33" t="s">
        <v>147</v>
      </c>
      <c r="D460" s="32"/>
    </row>
    <row r="461" spans="2:4" ht="25.5">
      <c r="B461" s="88"/>
      <c r="C461" s="33" t="s">
        <v>79</v>
      </c>
      <c r="D461" s="32"/>
    </row>
    <row r="462" spans="2:4">
      <c r="B462" s="89" t="s">
        <v>72</v>
      </c>
      <c r="C462" s="25" t="s">
        <v>18</v>
      </c>
      <c r="D462" s="27"/>
    </row>
    <row r="463" spans="2:4">
      <c r="B463" s="90"/>
      <c r="C463" s="25" t="s">
        <v>19</v>
      </c>
      <c r="D463" s="27"/>
    </row>
    <row r="464" spans="2:4">
      <c r="B464" s="90"/>
      <c r="C464" s="25" t="s">
        <v>20</v>
      </c>
      <c r="D464" s="27"/>
    </row>
    <row r="465" spans="2:4" ht="25.5">
      <c r="B465" s="90"/>
      <c r="C465" s="25" t="s">
        <v>145</v>
      </c>
      <c r="D465" s="27"/>
    </row>
    <row r="466" spans="2:4" ht="25.5">
      <c r="B466" s="90"/>
      <c r="C466" s="25" t="s">
        <v>138</v>
      </c>
      <c r="D466" s="27"/>
    </row>
    <row r="467" spans="2:4" ht="38.25">
      <c r="B467" s="90"/>
      <c r="C467" s="25" t="s">
        <v>146</v>
      </c>
      <c r="D467" s="27"/>
    </row>
    <row r="468" spans="2:4" ht="38.25">
      <c r="B468" s="90"/>
      <c r="C468" s="25" t="s">
        <v>147</v>
      </c>
      <c r="D468" s="27"/>
    </row>
    <row r="469" spans="2:4" ht="25.5">
      <c r="B469" s="91"/>
      <c r="C469" s="25" t="s">
        <v>79</v>
      </c>
      <c r="D469" s="27"/>
    </row>
    <row r="470" spans="2:4">
      <c r="B470" s="86" t="s">
        <v>73</v>
      </c>
      <c r="C470" s="33" t="s">
        <v>18</v>
      </c>
      <c r="D470" s="32"/>
    </row>
    <row r="471" spans="2:4">
      <c r="B471" s="87"/>
      <c r="C471" s="33" t="s">
        <v>19</v>
      </c>
      <c r="D471" s="51"/>
    </row>
    <row r="472" spans="2:4" ht="12.75" customHeight="1">
      <c r="B472" s="87"/>
      <c r="C472" s="33" t="s">
        <v>20</v>
      </c>
      <c r="D472" s="32"/>
    </row>
    <row r="473" spans="2:4" ht="25.5">
      <c r="B473" s="87"/>
      <c r="C473" s="33" t="s">
        <v>145</v>
      </c>
      <c r="D473" s="32"/>
    </row>
    <row r="474" spans="2:4" ht="25.5">
      <c r="B474" s="87"/>
      <c r="C474" s="33" t="s">
        <v>138</v>
      </c>
      <c r="D474" s="32"/>
    </row>
    <row r="475" spans="2:4" ht="38.25">
      <c r="B475" s="87"/>
      <c r="C475" s="33" t="s">
        <v>146</v>
      </c>
      <c r="D475" s="32"/>
    </row>
    <row r="476" spans="2:4" ht="38.25">
      <c r="B476" s="87"/>
      <c r="C476" s="33" t="s">
        <v>147</v>
      </c>
      <c r="D476" s="32"/>
    </row>
    <row r="477" spans="2:4" ht="25.5">
      <c r="B477" s="88"/>
      <c r="C477" s="33" t="s">
        <v>79</v>
      </c>
      <c r="D477" s="32"/>
    </row>
    <row r="478" spans="2:4">
      <c r="B478" s="89" t="s">
        <v>74</v>
      </c>
      <c r="C478" s="25" t="s">
        <v>18</v>
      </c>
      <c r="D478" s="27"/>
    </row>
    <row r="479" spans="2:4" ht="12.75" customHeight="1">
      <c r="B479" s="90"/>
      <c r="C479" s="25" t="s">
        <v>19</v>
      </c>
      <c r="D479" s="27"/>
    </row>
    <row r="480" spans="2:4">
      <c r="B480" s="90"/>
      <c r="C480" s="25" t="s">
        <v>20</v>
      </c>
      <c r="D480" s="27"/>
    </row>
    <row r="481" spans="2:4" ht="25.5">
      <c r="B481" s="90"/>
      <c r="C481" s="25" t="s">
        <v>145</v>
      </c>
      <c r="D481" s="27"/>
    </row>
    <row r="482" spans="2:4" ht="25.5">
      <c r="B482" s="90"/>
      <c r="C482" s="25" t="s">
        <v>138</v>
      </c>
      <c r="D482" s="27"/>
    </row>
    <row r="483" spans="2:4" ht="38.25">
      <c r="B483" s="90"/>
      <c r="C483" s="25" t="s">
        <v>146</v>
      </c>
      <c r="D483" s="27"/>
    </row>
    <row r="484" spans="2:4" ht="38.25">
      <c r="B484" s="90"/>
      <c r="C484" s="25" t="s">
        <v>147</v>
      </c>
      <c r="D484" s="27"/>
    </row>
    <row r="485" spans="2:4" ht="25.5">
      <c r="B485" s="91"/>
      <c r="C485" s="25" t="s">
        <v>79</v>
      </c>
      <c r="D485" s="27"/>
    </row>
    <row r="486" spans="2:4" ht="12.75" customHeight="1">
      <c r="B486" s="86" t="s">
        <v>128</v>
      </c>
      <c r="C486" s="33" t="s">
        <v>18</v>
      </c>
      <c r="D486" s="51"/>
    </row>
    <row r="487" spans="2:4">
      <c r="B487" s="87"/>
      <c r="C487" s="33" t="s">
        <v>19</v>
      </c>
      <c r="D487" s="32"/>
    </row>
    <row r="488" spans="2:4">
      <c r="B488" s="87"/>
      <c r="C488" s="33" t="s">
        <v>20</v>
      </c>
      <c r="D488" s="32"/>
    </row>
    <row r="489" spans="2:4" ht="25.5">
      <c r="B489" s="87"/>
      <c r="C489" s="33" t="s">
        <v>145</v>
      </c>
      <c r="D489" s="32"/>
    </row>
    <row r="490" spans="2:4" ht="25.5">
      <c r="B490" s="87"/>
      <c r="C490" s="33" t="s">
        <v>138</v>
      </c>
      <c r="D490" s="32"/>
    </row>
    <row r="491" spans="2:4" ht="38.25">
      <c r="B491" s="87"/>
      <c r="C491" s="33" t="s">
        <v>146</v>
      </c>
      <c r="D491" s="32"/>
    </row>
    <row r="492" spans="2:4" ht="38.25">
      <c r="B492" s="87"/>
      <c r="C492" s="33" t="s">
        <v>147</v>
      </c>
      <c r="D492" s="32"/>
    </row>
    <row r="493" spans="2:4" ht="25.5">
      <c r="B493" s="88"/>
      <c r="C493" s="33" t="s">
        <v>79</v>
      </c>
      <c r="D493" s="32"/>
    </row>
    <row r="494" spans="2:4">
      <c r="B494" s="89" t="s">
        <v>129</v>
      </c>
      <c r="C494" s="25" t="s">
        <v>18</v>
      </c>
      <c r="D494" s="27"/>
    </row>
    <row r="495" spans="2:4">
      <c r="B495" s="90"/>
      <c r="C495" s="25" t="s">
        <v>19</v>
      </c>
      <c r="D495" s="27"/>
    </row>
    <row r="496" spans="2:4">
      <c r="B496" s="90"/>
      <c r="C496" s="25" t="s">
        <v>20</v>
      </c>
      <c r="D496" s="27"/>
    </row>
    <row r="497" spans="2:4" ht="25.5">
      <c r="B497" s="90"/>
      <c r="C497" s="25" t="s">
        <v>145</v>
      </c>
      <c r="D497" s="27"/>
    </row>
    <row r="498" spans="2:4" ht="25.5">
      <c r="B498" s="90"/>
      <c r="C498" s="25" t="s">
        <v>138</v>
      </c>
      <c r="D498" s="27"/>
    </row>
    <row r="499" spans="2:4" ht="38.25">
      <c r="B499" s="90"/>
      <c r="C499" s="25" t="s">
        <v>146</v>
      </c>
      <c r="D499" s="27"/>
    </row>
    <row r="500" spans="2:4" ht="38.25">
      <c r="B500" s="90"/>
      <c r="C500" s="25" t="s">
        <v>147</v>
      </c>
      <c r="D500" s="27"/>
    </row>
    <row r="501" spans="2:4" ht="25.5">
      <c r="B501" s="91"/>
      <c r="C501" s="25" t="s">
        <v>79</v>
      </c>
      <c r="D501" s="50"/>
    </row>
    <row r="502" spans="2:4">
      <c r="B502" s="86" t="s">
        <v>130</v>
      </c>
      <c r="C502" s="33" t="s">
        <v>18</v>
      </c>
      <c r="D502" s="32"/>
    </row>
    <row r="503" spans="2:4">
      <c r="B503" s="87"/>
      <c r="C503" s="33" t="s">
        <v>19</v>
      </c>
      <c r="D503" s="32"/>
    </row>
    <row r="504" spans="2:4" ht="12.75" customHeight="1">
      <c r="B504" s="87"/>
      <c r="C504" s="33" t="s">
        <v>20</v>
      </c>
      <c r="D504" s="32"/>
    </row>
    <row r="505" spans="2:4" ht="25.5">
      <c r="B505" s="87"/>
      <c r="C505" s="33" t="s">
        <v>145</v>
      </c>
      <c r="D505" s="32"/>
    </row>
    <row r="506" spans="2:4" ht="25.5">
      <c r="B506" s="87"/>
      <c r="C506" s="33" t="s">
        <v>138</v>
      </c>
      <c r="D506" s="32"/>
    </row>
    <row r="507" spans="2:4" ht="38.25">
      <c r="B507" s="87"/>
      <c r="C507" s="33" t="s">
        <v>146</v>
      </c>
      <c r="D507" s="32"/>
    </row>
    <row r="508" spans="2:4" ht="38.25">
      <c r="B508" s="87"/>
      <c r="C508" s="33" t="s">
        <v>147</v>
      </c>
      <c r="D508" s="32"/>
    </row>
    <row r="509" spans="2:4" ht="25.5">
      <c r="B509" s="88"/>
      <c r="C509" s="33" t="s">
        <v>79</v>
      </c>
      <c r="D509" s="32"/>
    </row>
    <row r="510" spans="2:4">
      <c r="B510" s="89" t="s">
        <v>131</v>
      </c>
      <c r="C510" s="25" t="s">
        <v>18</v>
      </c>
      <c r="D510" s="27"/>
    </row>
    <row r="511" spans="2:4">
      <c r="B511" s="90"/>
      <c r="C511" s="25" t="s">
        <v>19</v>
      </c>
      <c r="D511" s="27"/>
    </row>
    <row r="512" spans="2:4">
      <c r="B512" s="90"/>
      <c r="C512" s="25" t="s">
        <v>20</v>
      </c>
      <c r="D512" s="27"/>
    </row>
    <row r="513" spans="2:4" ht="25.5">
      <c r="B513" s="90"/>
      <c r="C513" s="25" t="s">
        <v>145</v>
      </c>
      <c r="D513" s="27"/>
    </row>
    <row r="514" spans="2:4" ht="25.5">
      <c r="B514" s="90"/>
      <c r="C514" s="25" t="s">
        <v>138</v>
      </c>
      <c r="D514" s="27"/>
    </row>
    <row r="515" spans="2:4" ht="38.25">
      <c r="B515" s="90"/>
      <c r="C515" s="25" t="s">
        <v>146</v>
      </c>
      <c r="D515" s="27"/>
    </row>
    <row r="516" spans="2:4" ht="38.25">
      <c r="B516" s="90"/>
      <c r="C516" s="25" t="s">
        <v>147</v>
      </c>
      <c r="D516" s="50"/>
    </row>
    <row r="517" spans="2:4" ht="25.5">
      <c r="B517" s="91"/>
      <c r="C517" s="25" t="s">
        <v>79</v>
      </c>
      <c r="D517" s="27"/>
    </row>
    <row r="518" spans="2:4">
      <c r="B518" s="86" t="s">
        <v>132</v>
      </c>
      <c r="C518" s="33" t="s">
        <v>18</v>
      </c>
      <c r="D518" s="32"/>
    </row>
    <row r="519" spans="2:4" ht="12.75" customHeight="1">
      <c r="B519" s="87"/>
      <c r="C519" s="33" t="s">
        <v>19</v>
      </c>
      <c r="D519" s="32"/>
    </row>
    <row r="520" spans="2:4">
      <c r="B520" s="87"/>
      <c r="C520" s="33" t="s">
        <v>20</v>
      </c>
      <c r="D520" s="32"/>
    </row>
    <row r="521" spans="2:4" ht="25.5">
      <c r="B521" s="87"/>
      <c r="C521" s="33" t="s">
        <v>145</v>
      </c>
      <c r="D521" s="32"/>
    </row>
    <row r="522" spans="2:4" ht="25.5">
      <c r="B522" s="87"/>
      <c r="C522" s="33" t="s">
        <v>138</v>
      </c>
      <c r="D522" s="32"/>
    </row>
    <row r="523" spans="2:4" ht="38.25">
      <c r="B523" s="87"/>
      <c r="C523" s="33" t="s">
        <v>146</v>
      </c>
      <c r="D523" s="32"/>
    </row>
    <row r="524" spans="2:4" ht="38.25">
      <c r="B524" s="87"/>
      <c r="C524" s="33" t="s">
        <v>147</v>
      </c>
      <c r="D524" s="32"/>
    </row>
    <row r="525" spans="2:4" ht="25.5">
      <c r="B525" s="88"/>
      <c r="C525" s="33" t="s">
        <v>79</v>
      </c>
      <c r="D525" s="32"/>
    </row>
    <row r="526" spans="2:4">
      <c r="B526" s="89" t="s">
        <v>133</v>
      </c>
      <c r="C526" s="25" t="s">
        <v>18</v>
      </c>
      <c r="D526" s="27"/>
    </row>
    <row r="527" spans="2:4">
      <c r="B527" s="90"/>
      <c r="C527" s="25" t="s">
        <v>19</v>
      </c>
      <c r="D527" s="27"/>
    </row>
    <row r="528" spans="2:4">
      <c r="B528" s="90"/>
      <c r="C528" s="25" t="s">
        <v>20</v>
      </c>
      <c r="D528" s="27"/>
    </row>
    <row r="529" spans="2:4" ht="25.5">
      <c r="B529" s="90"/>
      <c r="C529" s="25" t="s">
        <v>145</v>
      </c>
      <c r="D529" s="27"/>
    </row>
    <row r="530" spans="2:4" ht="25.5">
      <c r="B530" s="90"/>
      <c r="C530" s="25" t="s">
        <v>138</v>
      </c>
      <c r="D530" s="27"/>
    </row>
    <row r="531" spans="2:4" ht="38.25">
      <c r="B531" s="90"/>
      <c r="C531" s="25" t="s">
        <v>146</v>
      </c>
      <c r="D531" s="50"/>
    </row>
    <row r="532" spans="2:4" ht="38.25">
      <c r="B532" s="90"/>
      <c r="C532" s="25" t="s">
        <v>147</v>
      </c>
      <c r="D532" s="27"/>
    </row>
    <row r="533" spans="2:4" ht="25.5">
      <c r="B533" s="91"/>
      <c r="C533" s="25" t="s">
        <v>79</v>
      </c>
      <c r="D533" s="27"/>
    </row>
    <row r="534" spans="2:4" ht="12.75" customHeight="1">
      <c r="B534" s="86" t="s">
        <v>134</v>
      </c>
      <c r="C534" s="33" t="s">
        <v>18</v>
      </c>
      <c r="D534" s="32"/>
    </row>
    <row r="535" spans="2:4">
      <c r="B535" s="87"/>
      <c r="C535" s="33" t="s">
        <v>19</v>
      </c>
      <c r="D535" s="32"/>
    </row>
    <row r="536" spans="2:4">
      <c r="B536" s="87"/>
      <c r="C536" s="33" t="s">
        <v>20</v>
      </c>
      <c r="D536" s="32"/>
    </row>
    <row r="537" spans="2:4" ht="25.5">
      <c r="B537" s="87"/>
      <c r="C537" s="33" t="s">
        <v>145</v>
      </c>
      <c r="D537" s="32"/>
    </row>
    <row r="538" spans="2:4" ht="25.5">
      <c r="B538" s="87"/>
      <c r="C538" s="33" t="s">
        <v>138</v>
      </c>
      <c r="D538" s="32"/>
    </row>
    <row r="539" spans="2:4" ht="38.25">
      <c r="B539" s="87"/>
      <c r="C539" s="33" t="s">
        <v>146</v>
      </c>
      <c r="D539" s="32"/>
    </row>
    <row r="540" spans="2:4" ht="38.25">
      <c r="B540" s="87"/>
      <c r="C540" s="33" t="s">
        <v>147</v>
      </c>
      <c r="D540" s="32"/>
    </row>
    <row r="541" spans="2:4" ht="25.5">
      <c r="B541" s="88"/>
      <c r="C541" s="33" t="s">
        <v>79</v>
      </c>
      <c r="D541" s="32"/>
    </row>
    <row r="542" spans="2:4">
      <c r="B542" s="89" t="s">
        <v>135</v>
      </c>
      <c r="C542" s="25" t="s">
        <v>18</v>
      </c>
      <c r="D542" s="27"/>
    </row>
    <row r="543" spans="2:4">
      <c r="B543" s="90"/>
      <c r="C543" s="25" t="s">
        <v>19</v>
      </c>
      <c r="D543" s="27"/>
    </row>
    <row r="544" spans="2:4">
      <c r="B544" s="90"/>
      <c r="C544" s="25" t="s">
        <v>20</v>
      </c>
      <c r="D544" s="27"/>
    </row>
    <row r="545" spans="2:4" ht="25.5">
      <c r="B545" s="90"/>
      <c r="C545" s="25" t="s">
        <v>145</v>
      </c>
      <c r="D545" s="27"/>
    </row>
    <row r="546" spans="2:4" ht="25.5">
      <c r="B546" s="90"/>
      <c r="C546" s="25" t="s">
        <v>138</v>
      </c>
      <c r="D546" s="50"/>
    </row>
    <row r="547" spans="2:4" ht="38.25">
      <c r="B547" s="90"/>
      <c r="C547" s="25" t="s">
        <v>146</v>
      </c>
      <c r="D547" s="27"/>
    </row>
    <row r="548" spans="2:4" ht="38.25">
      <c r="B548" s="90"/>
      <c r="C548" s="25" t="s">
        <v>147</v>
      </c>
      <c r="D548" s="27"/>
    </row>
    <row r="549" spans="2:4" ht="25.5">
      <c r="B549" s="91"/>
      <c r="C549" s="25" t="s">
        <v>79</v>
      </c>
      <c r="D549" s="27"/>
    </row>
    <row r="550" spans="2:4">
      <c r="B550" s="86" t="s">
        <v>136</v>
      </c>
      <c r="C550" s="33" t="s">
        <v>18</v>
      </c>
      <c r="D550" s="32"/>
    </row>
    <row r="551" spans="2:4">
      <c r="B551" s="87"/>
      <c r="C551" s="33" t="s">
        <v>19</v>
      </c>
      <c r="D551" s="32"/>
    </row>
    <row r="552" spans="2:4">
      <c r="B552" s="87"/>
      <c r="C552" s="33" t="s">
        <v>20</v>
      </c>
      <c r="D552" s="32"/>
    </row>
    <row r="553" spans="2:4" ht="25.5">
      <c r="B553" s="87"/>
      <c r="C553" s="33" t="s">
        <v>145</v>
      </c>
      <c r="D553" s="32"/>
    </row>
    <row r="554" spans="2:4" ht="25.5">
      <c r="B554" s="87"/>
      <c r="C554" s="33" t="s">
        <v>138</v>
      </c>
      <c r="D554" s="32"/>
    </row>
    <row r="555" spans="2:4" ht="38.25">
      <c r="B555" s="87"/>
      <c r="C555" s="33" t="s">
        <v>146</v>
      </c>
      <c r="D555" s="32"/>
    </row>
    <row r="556" spans="2:4" ht="38.25">
      <c r="B556" s="87"/>
      <c r="C556" s="33" t="s">
        <v>147</v>
      </c>
      <c r="D556" s="32"/>
    </row>
    <row r="557" spans="2:4" ht="25.5">
      <c r="B557" s="88"/>
      <c r="C557" s="33" t="s">
        <v>79</v>
      </c>
      <c r="D557" s="32"/>
    </row>
    <row r="558" spans="2:4">
      <c r="B558" s="89" t="s">
        <v>137</v>
      </c>
      <c r="C558" s="25" t="s">
        <v>18</v>
      </c>
      <c r="D558" s="27"/>
    </row>
    <row r="559" spans="2:4">
      <c r="B559" s="90"/>
      <c r="C559" s="25" t="s">
        <v>19</v>
      </c>
      <c r="D559" s="27"/>
    </row>
    <row r="560" spans="2:4">
      <c r="B560" s="90"/>
      <c r="C560" s="25" t="s">
        <v>20</v>
      </c>
      <c r="D560" s="27"/>
    </row>
    <row r="561" spans="2:4" ht="25.5">
      <c r="B561" s="90"/>
      <c r="C561" s="25" t="s">
        <v>145</v>
      </c>
      <c r="D561" s="27"/>
    </row>
    <row r="562" spans="2:4" ht="25.5">
      <c r="B562" s="90"/>
      <c r="C562" s="25" t="s">
        <v>138</v>
      </c>
      <c r="D562" s="27"/>
    </row>
    <row r="563" spans="2:4" ht="38.25">
      <c r="B563" s="90"/>
      <c r="C563" s="25" t="s">
        <v>146</v>
      </c>
      <c r="D563" s="27"/>
    </row>
    <row r="564" spans="2:4" ht="38.25">
      <c r="B564" s="90"/>
      <c r="C564" s="25" t="s">
        <v>147</v>
      </c>
      <c r="D564" s="27"/>
    </row>
    <row r="565" spans="2:4" ht="25.5">
      <c r="B565" s="91"/>
      <c r="C565" s="25" t="s">
        <v>79</v>
      </c>
      <c r="D565" s="2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558:B565"/>
    <mergeCell ref="B534:B541"/>
    <mergeCell ref="B62:B69"/>
    <mergeCell ref="B518:B525"/>
    <mergeCell ref="B526:B533"/>
    <mergeCell ref="B542:B549"/>
    <mergeCell ref="B550:B557"/>
    <mergeCell ref="B70:B77"/>
    <mergeCell ref="B78:B85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182:B189"/>
    <mergeCell ref="B174:B181"/>
    <mergeCell ref="B294:B301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270:B277"/>
    <mergeCell ref="B278:B285"/>
    <mergeCell ref="B286:B293"/>
    <mergeCell ref="C3:D3"/>
    <mergeCell ref="C4:D4"/>
    <mergeCell ref="B54:B61"/>
    <mergeCell ref="B14:B21"/>
    <mergeCell ref="B22:B29"/>
    <mergeCell ref="B30:B37"/>
    <mergeCell ref="B38:B45"/>
    <mergeCell ref="B46:B53"/>
    <mergeCell ref="B6:B13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366:B373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02:B509"/>
    <mergeCell ref="B510:B517"/>
    <mergeCell ref="B462:B469"/>
    <mergeCell ref="B470:B477"/>
    <mergeCell ref="B478:B485"/>
    <mergeCell ref="B486:B493"/>
    <mergeCell ref="B494:B50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opLeftCell="B1" zoomScaleNormal="100" workbookViewId="0">
      <selection activeCell="K10" sqref="K10"/>
    </sheetView>
  </sheetViews>
  <sheetFormatPr baseColWidth="10" defaultColWidth="11.42578125" defaultRowHeight="15"/>
  <cols>
    <col min="1" max="1" width="5.28515625" style="21" customWidth="1"/>
    <col min="2" max="2" width="4" style="1" bestFit="1" customWidth="1"/>
    <col min="3" max="3" width="27.7109375" style="1" customWidth="1"/>
    <col min="4" max="4" width="56.7109375" style="1" customWidth="1"/>
    <col min="5" max="5" width="30.5703125" style="21" customWidth="1"/>
    <col min="6" max="6" width="16.140625" style="21" customWidth="1"/>
    <col min="7" max="8" width="11.42578125" style="21"/>
    <col min="9" max="9" width="14.140625" style="21" customWidth="1"/>
    <col min="10" max="10" width="12.85546875" style="21" customWidth="1"/>
    <col min="11" max="16384" width="11.42578125" style="21"/>
  </cols>
  <sheetData>
    <row r="1" spans="2:12" ht="12.75">
      <c r="B1" s="21"/>
      <c r="C1" s="21"/>
      <c r="D1" s="21"/>
    </row>
    <row r="2" spans="2:12" ht="12.75">
      <c r="B2" s="21"/>
      <c r="C2" s="21"/>
      <c r="D2" s="21"/>
    </row>
    <row r="3" spans="2:12" ht="26.25" customHeight="1">
      <c r="B3" s="21"/>
      <c r="C3" s="101" t="s">
        <v>213</v>
      </c>
      <c r="D3" s="102"/>
      <c r="E3" s="102"/>
      <c r="F3" s="102"/>
      <c r="G3" s="102"/>
      <c r="H3" s="102"/>
      <c r="I3" s="102"/>
      <c r="J3" s="102"/>
      <c r="K3" s="102"/>
      <c r="L3" s="102"/>
    </row>
    <row r="4" spans="2:12" ht="48.75" customHeight="1">
      <c r="B4" s="21"/>
      <c r="C4" s="103" t="s">
        <v>214</v>
      </c>
      <c r="D4" s="104"/>
      <c r="E4" s="104"/>
      <c r="F4" s="104"/>
      <c r="G4" s="104"/>
      <c r="H4" s="104"/>
      <c r="I4" s="104"/>
      <c r="J4" s="104"/>
      <c r="K4" s="104"/>
      <c r="L4" s="104"/>
    </row>
    <row r="5" spans="2:12" s="7" customFormat="1" ht="52.5" customHeight="1">
      <c r="C5" s="105" t="s">
        <v>76</v>
      </c>
      <c r="D5" s="106"/>
      <c r="E5" s="106"/>
      <c r="F5" s="106"/>
      <c r="G5" s="106"/>
      <c r="H5" s="106"/>
      <c r="I5" s="106"/>
      <c r="J5" s="106"/>
      <c r="K5" s="106"/>
      <c r="L5" s="106"/>
    </row>
    <row r="6" spans="2:12" s="7" customFormat="1" ht="52.5" customHeight="1">
      <c r="C6" s="66" t="s">
        <v>125</v>
      </c>
      <c r="D6" s="107">
        <f>+D12+D19+D26+D33+D40+D47+D54+D61+D68+D75</f>
        <v>0</v>
      </c>
      <c r="E6" s="107"/>
      <c r="F6" s="107"/>
      <c r="G6" s="107"/>
      <c r="H6" s="107"/>
      <c r="I6" s="107"/>
      <c r="J6" s="107"/>
      <c r="K6" s="107"/>
      <c r="L6" s="107"/>
    </row>
    <row r="7" spans="2:12" ht="33.75" customHeight="1">
      <c r="B7" s="92" t="s">
        <v>215</v>
      </c>
      <c r="C7" s="100" t="s">
        <v>184</v>
      </c>
      <c r="D7" s="100"/>
      <c r="E7" s="100" t="s">
        <v>185</v>
      </c>
      <c r="F7" s="100"/>
      <c r="G7" s="100"/>
      <c r="H7" s="100"/>
      <c r="I7" s="100"/>
      <c r="J7" s="100"/>
      <c r="K7" s="100"/>
      <c r="L7" s="100"/>
    </row>
    <row r="8" spans="2:12" ht="50.25" customHeight="1">
      <c r="B8" s="93"/>
      <c r="C8" s="23" t="s">
        <v>139</v>
      </c>
      <c r="D8" s="28"/>
      <c r="E8" s="59" t="str">
        <f>+"Capítulo "&amp;B7</f>
        <v>Capítulo obra civil 1</v>
      </c>
      <c r="F8" s="59" t="s">
        <v>202</v>
      </c>
      <c r="G8" s="59" t="s">
        <v>196</v>
      </c>
      <c r="H8" s="59" t="s">
        <v>207</v>
      </c>
      <c r="I8" s="59" t="s">
        <v>197</v>
      </c>
      <c r="J8" s="59" t="s">
        <v>209</v>
      </c>
      <c r="K8" s="59" t="s">
        <v>208</v>
      </c>
      <c r="L8" s="59" t="s">
        <v>212</v>
      </c>
    </row>
    <row r="9" spans="2:12" ht="31.5" customHeight="1">
      <c r="B9" s="93"/>
      <c r="C9" s="23" t="s">
        <v>140</v>
      </c>
      <c r="D9" s="28"/>
      <c r="E9" s="64" t="s">
        <v>198</v>
      </c>
      <c r="F9" s="58"/>
      <c r="G9" s="58" t="s">
        <v>203</v>
      </c>
      <c r="H9" s="58"/>
      <c r="I9" s="58"/>
      <c r="J9" s="58"/>
      <c r="K9" s="58"/>
      <c r="L9" s="58">
        <f>+I9*K9</f>
        <v>0</v>
      </c>
    </row>
    <row r="10" spans="2:12" ht="38.25">
      <c r="B10" s="93"/>
      <c r="C10" s="23" t="s">
        <v>149</v>
      </c>
      <c r="D10" s="28"/>
      <c r="E10" s="64" t="s">
        <v>199</v>
      </c>
      <c r="F10" s="58"/>
      <c r="G10" s="58" t="s">
        <v>204</v>
      </c>
      <c r="H10" s="58"/>
      <c r="I10" s="58"/>
      <c r="J10" s="58"/>
      <c r="K10" s="58"/>
      <c r="L10" s="58">
        <f t="shared" ref="L10:L13" si="0">+I10*K10</f>
        <v>0</v>
      </c>
    </row>
    <row r="11" spans="2:12" ht="46.5" customHeight="1">
      <c r="B11" s="93"/>
      <c r="C11" s="23" t="s">
        <v>148</v>
      </c>
      <c r="D11" s="28"/>
      <c r="E11" s="64" t="s">
        <v>200</v>
      </c>
      <c r="F11" s="58"/>
      <c r="G11" s="58" t="s">
        <v>200</v>
      </c>
      <c r="H11" s="58"/>
      <c r="I11" s="58"/>
      <c r="J11" s="58"/>
      <c r="K11" s="58"/>
      <c r="L11" s="58">
        <f t="shared" si="0"/>
        <v>0</v>
      </c>
    </row>
    <row r="12" spans="2:12" ht="31.5" customHeight="1">
      <c r="B12" s="93"/>
      <c r="C12" s="23" t="s">
        <v>150</v>
      </c>
      <c r="D12" s="60">
        <f>+SUM(L9:L13)</f>
        <v>0</v>
      </c>
      <c r="E12" s="64" t="s">
        <v>201</v>
      </c>
      <c r="F12" s="58"/>
      <c r="G12" s="58" t="s">
        <v>206</v>
      </c>
      <c r="H12" s="58"/>
      <c r="I12" s="58"/>
      <c r="J12" s="58"/>
      <c r="K12" s="58"/>
      <c r="L12" s="58">
        <f t="shared" si="0"/>
        <v>0</v>
      </c>
    </row>
    <row r="13" spans="2:12" ht="12.75">
      <c r="B13" s="93"/>
      <c r="C13" s="67" t="s">
        <v>141</v>
      </c>
      <c r="D13" s="29"/>
      <c r="E13" s="64" t="s">
        <v>200</v>
      </c>
      <c r="F13" s="58"/>
      <c r="G13" s="58" t="s">
        <v>200</v>
      </c>
      <c r="H13" s="58"/>
      <c r="I13" s="58"/>
      <c r="J13" s="58"/>
      <c r="K13" s="58"/>
      <c r="L13" s="58">
        <f t="shared" si="0"/>
        <v>0</v>
      </c>
    </row>
    <row r="14" spans="2:12" ht="33.75" customHeight="1">
      <c r="B14" s="89" t="s">
        <v>216</v>
      </c>
      <c r="C14" s="99" t="s">
        <v>184</v>
      </c>
      <c r="D14" s="99"/>
      <c r="E14" s="99" t="s">
        <v>185</v>
      </c>
      <c r="F14" s="99"/>
      <c r="G14" s="99"/>
      <c r="H14" s="99"/>
      <c r="I14" s="99"/>
      <c r="J14" s="99"/>
      <c r="K14" s="99"/>
      <c r="L14" s="99"/>
    </row>
    <row r="15" spans="2:12" ht="50.25" customHeight="1">
      <c r="B15" s="90"/>
      <c r="C15" s="25" t="s">
        <v>139</v>
      </c>
      <c r="D15" s="30"/>
      <c r="E15" s="61" t="str">
        <f t="shared" ref="E15" si="1">+"Capítulo "&amp;B14</f>
        <v>Capítulo obra civil 2</v>
      </c>
      <c r="F15" s="61" t="s">
        <v>202</v>
      </c>
      <c r="G15" s="61" t="s">
        <v>196</v>
      </c>
      <c r="H15" s="61" t="s">
        <v>207</v>
      </c>
      <c r="I15" s="61" t="s">
        <v>197</v>
      </c>
      <c r="J15" s="61" t="s">
        <v>209</v>
      </c>
      <c r="K15" s="61" t="s">
        <v>208</v>
      </c>
      <c r="L15" s="61" t="s">
        <v>212</v>
      </c>
    </row>
    <row r="16" spans="2:12" ht="31.5" customHeight="1">
      <c r="B16" s="90"/>
      <c r="C16" s="25" t="s">
        <v>140</v>
      </c>
      <c r="D16" s="30"/>
      <c r="E16" s="65" t="s">
        <v>198</v>
      </c>
      <c r="F16" s="62"/>
      <c r="G16" s="62" t="s">
        <v>203</v>
      </c>
      <c r="H16" s="62"/>
      <c r="I16" s="62"/>
      <c r="J16" s="62"/>
      <c r="K16" s="62"/>
      <c r="L16" s="62">
        <f t="shared" ref="L16:L20" si="2">+I16*K16</f>
        <v>0</v>
      </c>
    </row>
    <row r="17" spans="2:12" ht="38.25">
      <c r="B17" s="90"/>
      <c r="C17" s="25" t="s">
        <v>149</v>
      </c>
      <c r="D17" s="30"/>
      <c r="E17" s="65" t="s">
        <v>199</v>
      </c>
      <c r="F17" s="62"/>
      <c r="G17" s="62" t="s">
        <v>204</v>
      </c>
      <c r="H17" s="62"/>
      <c r="I17" s="62"/>
      <c r="J17" s="62"/>
      <c r="K17" s="62"/>
      <c r="L17" s="62">
        <f t="shared" si="2"/>
        <v>0</v>
      </c>
    </row>
    <row r="18" spans="2:12" ht="46.5" customHeight="1">
      <c r="B18" s="90"/>
      <c r="C18" s="25" t="s">
        <v>148</v>
      </c>
      <c r="D18" s="30"/>
      <c r="E18" s="65" t="s">
        <v>200</v>
      </c>
      <c r="F18" s="62"/>
      <c r="G18" s="62" t="s">
        <v>200</v>
      </c>
      <c r="H18" s="62"/>
      <c r="I18" s="62"/>
      <c r="J18" s="62"/>
      <c r="K18" s="62"/>
      <c r="L18" s="62">
        <f t="shared" si="2"/>
        <v>0</v>
      </c>
    </row>
    <row r="19" spans="2:12" ht="31.5" customHeight="1">
      <c r="B19" s="90"/>
      <c r="C19" s="25" t="s">
        <v>150</v>
      </c>
      <c r="D19" s="63">
        <f>+SUM(L16:L20)</f>
        <v>0</v>
      </c>
      <c r="E19" s="65" t="s">
        <v>201</v>
      </c>
      <c r="F19" s="62"/>
      <c r="G19" s="62" t="s">
        <v>206</v>
      </c>
      <c r="H19" s="62"/>
      <c r="I19" s="62"/>
      <c r="J19" s="62"/>
      <c r="K19" s="62"/>
      <c r="L19" s="62">
        <f>+I19*K19</f>
        <v>0</v>
      </c>
    </row>
    <row r="20" spans="2:12" ht="12.75">
      <c r="B20" s="90"/>
      <c r="C20" s="68" t="s">
        <v>141</v>
      </c>
      <c r="D20" s="31"/>
      <c r="E20" s="65" t="s">
        <v>200</v>
      </c>
      <c r="F20" s="62"/>
      <c r="G20" s="62" t="s">
        <v>200</v>
      </c>
      <c r="H20" s="62"/>
      <c r="I20" s="62"/>
      <c r="J20" s="62"/>
      <c r="K20" s="62"/>
      <c r="L20" s="62">
        <f t="shared" si="2"/>
        <v>0</v>
      </c>
    </row>
    <row r="21" spans="2:12" ht="12.75">
      <c r="B21" s="92" t="s">
        <v>217</v>
      </c>
      <c r="C21" s="100" t="s">
        <v>184</v>
      </c>
      <c r="D21" s="100"/>
      <c r="E21" s="100" t="s">
        <v>185</v>
      </c>
      <c r="F21" s="100"/>
      <c r="G21" s="100"/>
      <c r="H21" s="100"/>
      <c r="I21" s="100"/>
      <c r="J21" s="100"/>
      <c r="K21" s="100"/>
      <c r="L21" s="100"/>
    </row>
    <row r="22" spans="2:12" ht="51">
      <c r="B22" s="93"/>
      <c r="C22" s="23" t="s">
        <v>139</v>
      </c>
      <c r="D22" s="28"/>
      <c r="E22" s="59" t="str">
        <f t="shared" ref="E22" si="3">+"Capítulo "&amp;B21</f>
        <v>Capítulo obra civil 3</v>
      </c>
      <c r="F22" s="59" t="s">
        <v>202</v>
      </c>
      <c r="G22" s="59" t="s">
        <v>196</v>
      </c>
      <c r="H22" s="59" t="s">
        <v>207</v>
      </c>
      <c r="I22" s="59" t="s">
        <v>197</v>
      </c>
      <c r="J22" s="59" t="s">
        <v>209</v>
      </c>
      <c r="K22" s="59" t="s">
        <v>208</v>
      </c>
      <c r="L22" s="59" t="s">
        <v>212</v>
      </c>
    </row>
    <row r="23" spans="2:12" ht="25.5">
      <c r="B23" s="93"/>
      <c r="C23" s="23" t="s">
        <v>140</v>
      </c>
      <c r="D23" s="28"/>
      <c r="E23" s="64" t="s">
        <v>198</v>
      </c>
      <c r="F23" s="58"/>
      <c r="G23" s="58" t="s">
        <v>203</v>
      </c>
      <c r="H23" s="58"/>
      <c r="I23" s="58"/>
      <c r="J23" s="58"/>
      <c r="K23" s="58"/>
      <c r="L23" s="58">
        <f t="shared" ref="L23:L27" si="4">+I23*K23</f>
        <v>0</v>
      </c>
    </row>
    <row r="24" spans="2:12" ht="38.25">
      <c r="B24" s="93"/>
      <c r="C24" s="23" t="s">
        <v>149</v>
      </c>
      <c r="D24" s="28"/>
      <c r="E24" s="64" t="s">
        <v>199</v>
      </c>
      <c r="F24" s="58"/>
      <c r="G24" s="58" t="s">
        <v>204</v>
      </c>
      <c r="H24" s="58"/>
      <c r="I24" s="58"/>
      <c r="J24" s="58"/>
      <c r="K24" s="58"/>
      <c r="L24" s="58">
        <f t="shared" si="4"/>
        <v>0</v>
      </c>
    </row>
    <row r="25" spans="2:12" ht="25.5">
      <c r="B25" s="93"/>
      <c r="C25" s="23" t="s">
        <v>148</v>
      </c>
      <c r="D25" s="28"/>
      <c r="E25" s="64" t="s">
        <v>200</v>
      </c>
      <c r="F25" s="58"/>
      <c r="G25" s="58" t="s">
        <v>200</v>
      </c>
      <c r="H25" s="58"/>
      <c r="I25" s="58"/>
      <c r="J25" s="58"/>
      <c r="K25" s="58"/>
      <c r="L25" s="58">
        <f t="shared" si="4"/>
        <v>0</v>
      </c>
    </row>
    <row r="26" spans="2:12" ht="25.5">
      <c r="B26" s="93"/>
      <c r="C26" s="23" t="s">
        <v>150</v>
      </c>
      <c r="D26" s="60">
        <f t="shared" ref="D26" si="5">+SUM(L23:L27)</f>
        <v>0</v>
      </c>
      <c r="E26" s="64" t="s">
        <v>201</v>
      </c>
      <c r="F26" s="58"/>
      <c r="G26" s="58" t="s">
        <v>206</v>
      </c>
      <c r="H26" s="58"/>
      <c r="I26" s="58"/>
      <c r="J26" s="58"/>
      <c r="K26" s="58"/>
      <c r="L26" s="58">
        <f t="shared" si="4"/>
        <v>0</v>
      </c>
    </row>
    <row r="27" spans="2:12" ht="12.75">
      <c r="B27" s="93"/>
      <c r="C27" s="67" t="s">
        <v>141</v>
      </c>
      <c r="D27" s="29"/>
      <c r="E27" s="64" t="s">
        <v>200</v>
      </c>
      <c r="F27" s="58"/>
      <c r="G27" s="58" t="s">
        <v>200</v>
      </c>
      <c r="H27" s="58"/>
      <c r="I27" s="58"/>
      <c r="J27" s="58"/>
      <c r="K27" s="58"/>
      <c r="L27" s="58">
        <f t="shared" si="4"/>
        <v>0</v>
      </c>
    </row>
    <row r="28" spans="2:12" ht="12.75">
      <c r="B28" s="89" t="s">
        <v>218</v>
      </c>
      <c r="C28" s="99" t="s">
        <v>184</v>
      </c>
      <c r="D28" s="99"/>
      <c r="E28" s="99" t="s">
        <v>185</v>
      </c>
      <c r="F28" s="99"/>
      <c r="G28" s="99"/>
      <c r="H28" s="99"/>
      <c r="I28" s="99"/>
      <c r="J28" s="99"/>
      <c r="K28" s="99"/>
      <c r="L28" s="99"/>
    </row>
    <row r="29" spans="2:12" ht="51">
      <c r="B29" s="90"/>
      <c r="C29" s="25" t="s">
        <v>139</v>
      </c>
      <c r="D29" s="30"/>
      <c r="E29" s="61" t="str">
        <f t="shared" ref="E29" si="6">+"Capítulo "&amp;B28</f>
        <v>Capítulo obra civil 4</v>
      </c>
      <c r="F29" s="61" t="s">
        <v>202</v>
      </c>
      <c r="G29" s="61" t="s">
        <v>196</v>
      </c>
      <c r="H29" s="61" t="s">
        <v>207</v>
      </c>
      <c r="I29" s="61" t="s">
        <v>197</v>
      </c>
      <c r="J29" s="61" t="s">
        <v>209</v>
      </c>
      <c r="K29" s="61" t="s">
        <v>208</v>
      </c>
      <c r="L29" s="61" t="s">
        <v>212</v>
      </c>
    </row>
    <row r="30" spans="2:12" ht="25.5">
      <c r="B30" s="90"/>
      <c r="C30" s="25" t="s">
        <v>140</v>
      </c>
      <c r="D30" s="30"/>
      <c r="E30" s="65" t="s">
        <v>198</v>
      </c>
      <c r="F30" s="62"/>
      <c r="G30" s="62" t="s">
        <v>203</v>
      </c>
      <c r="H30" s="62"/>
      <c r="I30" s="62"/>
      <c r="J30" s="62"/>
      <c r="K30" s="62"/>
      <c r="L30" s="62">
        <f t="shared" ref="L30:L34" si="7">+I30*K30</f>
        <v>0</v>
      </c>
    </row>
    <row r="31" spans="2:12" ht="38.25">
      <c r="B31" s="90"/>
      <c r="C31" s="25" t="s">
        <v>149</v>
      </c>
      <c r="D31" s="30"/>
      <c r="E31" s="65" t="s">
        <v>199</v>
      </c>
      <c r="F31" s="62"/>
      <c r="G31" s="62" t="s">
        <v>204</v>
      </c>
      <c r="H31" s="62"/>
      <c r="I31" s="62"/>
      <c r="J31" s="62"/>
      <c r="K31" s="62"/>
      <c r="L31" s="62">
        <f t="shared" si="7"/>
        <v>0</v>
      </c>
    </row>
    <row r="32" spans="2:12" ht="25.5">
      <c r="B32" s="90"/>
      <c r="C32" s="25" t="s">
        <v>148</v>
      </c>
      <c r="D32" s="30"/>
      <c r="E32" s="65" t="s">
        <v>200</v>
      </c>
      <c r="F32" s="62"/>
      <c r="G32" s="62" t="s">
        <v>200</v>
      </c>
      <c r="H32" s="62"/>
      <c r="I32" s="62"/>
      <c r="J32" s="62"/>
      <c r="K32" s="62"/>
      <c r="L32" s="62">
        <f t="shared" si="7"/>
        <v>0</v>
      </c>
    </row>
    <row r="33" spans="2:12" ht="25.5">
      <c r="B33" s="90"/>
      <c r="C33" s="25" t="s">
        <v>150</v>
      </c>
      <c r="D33" s="63">
        <f>+SUM(L30:L34)</f>
        <v>0</v>
      </c>
      <c r="E33" s="65" t="s">
        <v>201</v>
      </c>
      <c r="F33" s="62"/>
      <c r="G33" s="62" t="s">
        <v>206</v>
      </c>
      <c r="H33" s="62"/>
      <c r="I33" s="62"/>
      <c r="J33" s="62"/>
      <c r="K33" s="62"/>
      <c r="L33" s="62">
        <f t="shared" si="7"/>
        <v>0</v>
      </c>
    </row>
    <row r="34" spans="2:12" ht="12.75">
      <c r="B34" s="90"/>
      <c r="C34" s="68" t="s">
        <v>141</v>
      </c>
      <c r="D34" s="31"/>
      <c r="E34" s="65" t="s">
        <v>200</v>
      </c>
      <c r="F34" s="62"/>
      <c r="G34" s="62" t="s">
        <v>200</v>
      </c>
      <c r="H34" s="62"/>
      <c r="I34" s="62"/>
      <c r="J34" s="62"/>
      <c r="K34" s="62"/>
      <c r="L34" s="62">
        <f t="shared" si="7"/>
        <v>0</v>
      </c>
    </row>
    <row r="35" spans="2:12" ht="12.75">
      <c r="B35" s="92" t="s">
        <v>219</v>
      </c>
      <c r="C35" s="100" t="s">
        <v>184</v>
      </c>
      <c r="D35" s="100"/>
      <c r="E35" s="100" t="s">
        <v>185</v>
      </c>
      <c r="F35" s="100"/>
      <c r="G35" s="100"/>
      <c r="H35" s="100"/>
      <c r="I35" s="100"/>
      <c r="J35" s="100"/>
      <c r="K35" s="100"/>
      <c r="L35" s="100"/>
    </row>
    <row r="36" spans="2:12" ht="51">
      <c r="B36" s="93"/>
      <c r="C36" s="23" t="s">
        <v>139</v>
      </c>
      <c r="D36" s="28"/>
      <c r="E36" s="59" t="str">
        <f t="shared" ref="E36" si="8">+"Capítulo "&amp;B35</f>
        <v>Capítulo obra civil 5</v>
      </c>
      <c r="F36" s="59" t="s">
        <v>202</v>
      </c>
      <c r="G36" s="59" t="s">
        <v>196</v>
      </c>
      <c r="H36" s="59" t="s">
        <v>207</v>
      </c>
      <c r="I36" s="59" t="s">
        <v>197</v>
      </c>
      <c r="J36" s="59" t="s">
        <v>209</v>
      </c>
      <c r="K36" s="59" t="s">
        <v>208</v>
      </c>
      <c r="L36" s="59" t="s">
        <v>212</v>
      </c>
    </row>
    <row r="37" spans="2:12" ht="25.5">
      <c r="B37" s="93"/>
      <c r="C37" s="23" t="s">
        <v>140</v>
      </c>
      <c r="D37" s="28"/>
      <c r="E37" s="64" t="s">
        <v>198</v>
      </c>
      <c r="F37" s="58"/>
      <c r="G37" s="58" t="s">
        <v>203</v>
      </c>
      <c r="H37" s="58"/>
      <c r="I37" s="58"/>
      <c r="J37" s="58"/>
      <c r="K37" s="58"/>
      <c r="L37" s="58">
        <f t="shared" ref="L37:L41" si="9">+I37*K37</f>
        <v>0</v>
      </c>
    </row>
    <row r="38" spans="2:12" ht="38.25">
      <c r="B38" s="93"/>
      <c r="C38" s="23" t="s">
        <v>149</v>
      </c>
      <c r="D38" s="28"/>
      <c r="E38" s="64" t="s">
        <v>199</v>
      </c>
      <c r="F38" s="58"/>
      <c r="G38" s="58" t="s">
        <v>204</v>
      </c>
      <c r="H38" s="58"/>
      <c r="I38" s="58"/>
      <c r="J38" s="58"/>
      <c r="K38" s="58"/>
      <c r="L38" s="58">
        <f t="shared" si="9"/>
        <v>0</v>
      </c>
    </row>
    <row r="39" spans="2:12" ht="25.5">
      <c r="B39" s="93"/>
      <c r="C39" s="23" t="s">
        <v>148</v>
      </c>
      <c r="D39" s="28"/>
      <c r="E39" s="64" t="s">
        <v>200</v>
      </c>
      <c r="F39" s="58"/>
      <c r="G39" s="58" t="s">
        <v>200</v>
      </c>
      <c r="H39" s="58"/>
      <c r="I39" s="58"/>
      <c r="J39" s="58"/>
      <c r="K39" s="58"/>
      <c r="L39" s="58">
        <f t="shared" si="9"/>
        <v>0</v>
      </c>
    </row>
    <row r="40" spans="2:12" ht="25.5">
      <c r="B40" s="93"/>
      <c r="C40" s="23" t="s">
        <v>150</v>
      </c>
      <c r="D40" s="60">
        <f t="shared" ref="D40" si="10">+SUM(L37:L41)</f>
        <v>0</v>
      </c>
      <c r="E40" s="64" t="s">
        <v>201</v>
      </c>
      <c r="F40" s="58"/>
      <c r="G40" s="58" t="s">
        <v>206</v>
      </c>
      <c r="H40" s="58"/>
      <c r="I40" s="58"/>
      <c r="J40" s="58"/>
      <c r="K40" s="58"/>
      <c r="L40" s="58">
        <f t="shared" si="9"/>
        <v>0</v>
      </c>
    </row>
    <row r="41" spans="2:12" ht="12.75">
      <c r="B41" s="93"/>
      <c r="C41" s="67" t="s">
        <v>141</v>
      </c>
      <c r="D41" s="29"/>
      <c r="E41" s="64" t="s">
        <v>200</v>
      </c>
      <c r="F41" s="58"/>
      <c r="G41" s="58" t="s">
        <v>200</v>
      </c>
      <c r="H41" s="58"/>
      <c r="I41" s="58"/>
      <c r="J41" s="58"/>
      <c r="K41" s="58"/>
      <c r="L41" s="58">
        <f t="shared" si="9"/>
        <v>0</v>
      </c>
    </row>
    <row r="42" spans="2:12" ht="12.75">
      <c r="B42" s="89" t="s">
        <v>220</v>
      </c>
      <c r="C42" s="99" t="s">
        <v>184</v>
      </c>
      <c r="D42" s="99"/>
      <c r="E42" s="99" t="s">
        <v>185</v>
      </c>
      <c r="F42" s="99"/>
      <c r="G42" s="99"/>
      <c r="H42" s="99"/>
      <c r="I42" s="99"/>
      <c r="J42" s="99"/>
      <c r="K42" s="99"/>
      <c r="L42" s="99"/>
    </row>
    <row r="43" spans="2:12" ht="51">
      <c r="B43" s="90"/>
      <c r="C43" s="25" t="s">
        <v>139</v>
      </c>
      <c r="D43" s="30"/>
      <c r="E43" s="61" t="str">
        <f t="shared" ref="E43" si="11">+"Capítulo "&amp;B42</f>
        <v>Capítulo obra civil 6</v>
      </c>
      <c r="F43" s="61" t="s">
        <v>202</v>
      </c>
      <c r="G43" s="61" t="s">
        <v>196</v>
      </c>
      <c r="H43" s="61" t="s">
        <v>207</v>
      </c>
      <c r="I43" s="61" t="s">
        <v>197</v>
      </c>
      <c r="J43" s="61" t="s">
        <v>209</v>
      </c>
      <c r="K43" s="61" t="s">
        <v>208</v>
      </c>
      <c r="L43" s="61" t="s">
        <v>212</v>
      </c>
    </row>
    <row r="44" spans="2:12" ht="25.5">
      <c r="B44" s="90"/>
      <c r="C44" s="25" t="s">
        <v>140</v>
      </c>
      <c r="D44" s="30"/>
      <c r="E44" s="65" t="s">
        <v>198</v>
      </c>
      <c r="F44" s="62"/>
      <c r="G44" s="62" t="s">
        <v>203</v>
      </c>
      <c r="H44" s="62"/>
      <c r="I44" s="62"/>
      <c r="J44" s="62"/>
      <c r="K44" s="62"/>
      <c r="L44" s="62">
        <f t="shared" ref="L44:L48" si="12">+I44*K44</f>
        <v>0</v>
      </c>
    </row>
    <row r="45" spans="2:12" ht="38.25">
      <c r="B45" s="90"/>
      <c r="C45" s="25" t="s">
        <v>149</v>
      </c>
      <c r="D45" s="30"/>
      <c r="E45" s="65" t="s">
        <v>199</v>
      </c>
      <c r="F45" s="62"/>
      <c r="G45" s="62" t="s">
        <v>204</v>
      </c>
      <c r="H45" s="62"/>
      <c r="I45" s="62"/>
      <c r="J45" s="62"/>
      <c r="K45" s="62"/>
      <c r="L45" s="62">
        <f t="shared" si="12"/>
        <v>0</v>
      </c>
    </row>
    <row r="46" spans="2:12" ht="25.5">
      <c r="B46" s="90"/>
      <c r="C46" s="25" t="s">
        <v>148</v>
      </c>
      <c r="D46" s="30"/>
      <c r="E46" s="65" t="s">
        <v>200</v>
      </c>
      <c r="F46" s="62"/>
      <c r="G46" s="62" t="s">
        <v>200</v>
      </c>
      <c r="H46" s="62"/>
      <c r="I46" s="62"/>
      <c r="J46" s="62"/>
      <c r="K46" s="62"/>
      <c r="L46" s="62">
        <f t="shared" si="12"/>
        <v>0</v>
      </c>
    </row>
    <row r="47" spans="2:12" ht="25.5">
      <c r="B47" s="90"/>
      <c r="C47" s="25" t="s">
        <v>150</v>
      </c>
      <c r="D47" s="63">
        <f t="shared" ref="D47" si="13">+SUM(L44:L48)</f>
        <v>0</v>
      </c>
      <c r="E47" s="65" t="s">
        <v>201</v>
      </c>
      <c r="F47" s="62"/>
      <c r="G47" s="62" t="s">
        <v>206</v>
      </c>
      <c r="H47" s="62"/>
      <c r="I47" s="62"/>
      <c r="J47" s="62"/>
      <c r="K47" s="62"/>
      <c r="L47" s="62">
        <f t="shared" si="12"/>
        <v>0</v>
      </c>
    </row>
    <row r="48" spans="2:12" ht="12.75">
      <c r="B48" s="90"/>
      <c r="C48" s="68" t="s">
        <v>141</v>
      </c>
      <c r="D48" s="31"/>
      <c r="E48" s="65" t="s">
        <v>200</v>
      </c>
      <c r="F48" s="62"/>
      <c r="G48" s="62" t="s">
        <v>200</v>
      </c>
      <c r="H48" s="62"/>
      <c r="I48" s="62"/>
      <c r="J48" s="62"/>
      <c r="K48" s="62"/>
      <c r="L48" s="62">
        <f t="shared" si="12"/>
        <v>0</v>
      </c>
    </row>
    <row r="49" spans="2:12" ht="12.75">
      <c r="B49" s="92" t="s">
        <v>221</v>
      </c>
      <c r="C49" s="100" t="s">
        <v>184</v>
      </c>
      <c r="D49" s="100"/>
      <c r="E49" s="100" t="s">
        <v>185</v>
      </c>
      <c r="F49" s="100"/>
      <c r="G49" s="100"/>
      <c r="H49" s="100"/>
      <c r="I49" s="100"/>
      <c r="J49" s="100"/>
      <c r="K49" s="100"/>
      <c r="L49" s="100"/>
    </row>
    <row r="50" spans="2:12" ht="51">
      <c r="B50" s="93"/>
      <c r="C50" s="23" t="s">
        <v>139</v>
      </c>
      <c r="D50" s="28"/>
      <c r="E50" s="59" t="str">
        <f t="shared" ref="E50" si="14">+"Capítulo "&amp;B49</f>
        <v>Capítulo obra civil 7</v>
      </c>
      <c r="F50" s="59" t="s">
        <v>202</v>
      </c>
      <c r="G50" s="59" t="s">
        <v>196</v>
      </c>
      <c r="H50" s="59" t="s">
        <v>207</v>
      </c>
      <c r="I50" s="59" t="s">
        <v>197</v>
      </c>
      <c r="J50" s="59" t="s">
        <v>209</v>
      </c>
      <c r="K50" s="59" t="s">
        <v>208</v>
      </c>
      <c r="L50" s="59" t="s">
        <v>212</v>
      </c>
    </row>
    <row r="51" spans="2:12" ht="25.5">
      <c r="B51" s="93"/>
      <c r="C51" s="23" t="s">
        <v>140</v>
      </c>
      <c r="D51" s="28"/>
      <c r="E51" s="64" t="s">
        <v>198</v>
      </c>
      <c r="F51" s="58"/>
      <c r="G51" s="58" t="s">
        <v>203</v>
      </c>
      <c r="H51" s="58"/>
      <c r="I51" s="58"/>
      <c r="J51" s="58"/>
      <c r="K51" s="58"/>
      <c r="L51" s="58">
        <f t="shared" ref="L51:L55" si="15">+I51*K51</f>
        <v>0</v>
      </c>
    </row>
    <row r="52" spans="2:12" ht="38.25">
      <c r="B52" s="93"/>
      <c r="C52" s="23" t="s">
        <v>149</v>
      </c>
      <c r="D52" s="28"/>
      <c r="E52" s="64" t="s">
        <v>199</v>
      </c>
      <c r="F52" s="58"/>
      <c r="G52" s="58" t="s">
        <v>204</v>
      </c>
      <c r="H52" s="58"/>
      <c r="I52" s="58"/>
      <c r="J52" s="58"/>
      <c r="K52" s="58"/>
      <c r="L52" s="58">
        <f t="shared" si="15"/>
        <v>0</v>
      </c>
    </row>
    <row r="53" spans="2:12" ht="25.5">
      <c r="B53" s="93"/>
      <c r="C53" s="23" t="s">
        <v>148</v>
      </c>
      <c r="D53" s="28"/>
      <c r="E53" s="64" t="s">
        <v>200</v>
      </c>
      <c r="F53" s="58"/>
      <c r="G53" s="58" t="s">
        <v>200</v>
      </c>
      <c r="H53" s="58"/>
      <c r="I53" s="58"/>
      <c r="J53" s="58"/>
      <c r="K53" s="58"/>
      <c r="L53" s="58">
        <f t="shared" si="15"/>
        <v>0</v>
      </c>
    </row>
    <row r="54" spans="2:12" ht="25.5">
      <c r="B54" s="93"/>
      <c r="C54" s="23" t="s">
        <v>150</v>
      </c>
      <c r="D54" s="60">
        <f t="shared" ref="D54" si="16">+SUM(L51:L55)</f>
        <v>0</v>
      </c>
      <c r="E54" s="64" t="s">
        <v>201</v>
      </c>
      <c r="F54" s="58"/>
      <c r="G54" s="58" t="s">
        <v>206</v>
      </c>
      <c r="H54" s="58"/>
      <c r="I54" s="58"/>
      <c r="J54" s="58"/>
      <c r="K54" s="58"/>
      <c r="L54" s="58">
        <f t="shared" si="15"/>
        <v>0</v>
      </c>
    </row>
    <row r="55" spans="2:12" ht="12.75">
      <c r="B55" s="93"/>
      <c r="C55" s="67" t="s">
        <v>141</v>
      </c>
      <c r="D55" s="29"/>
      <c r="E55" s="64" t="s">
        <v>200</v>
      </c>
      <c r="F55" s="58"/>
      <c r="G55" s="58" t="s">
        <v>200</v>
      </c>
      <c r="H55" s="58"/>
      <c r="I55" s="58"/>
      <c r="J55" s="58"/>
      <c r="K55" s="58"/>
      <c r="L55" s="58">
        <f t="shared" si="15"/>
        <v>0</v>
      </c>
    </row>
    <row r="56" spans="2:12" ht="12.75">
      <c r="B56" s="89" t="s">
        <v>222</v>
      </c>
      <c r="C56" s="99" t="s">
        <v>184</v>
      </c>
      <c r="D56" s="99"/>
      <c r="E56" s="99" t="s">
        <v>185</v>
      </c>
      <c r="F56" s="99"/>
      <c r="G56" s="99"/>
      <c r="H56" s="99"/>
      <c r="I56" s="99"/>
      <c r="J56" s="99"/>
      <c r="K56" s="99"/>
      <c r="L56" s="99"/>
    </row>
    <row r="57" spans="2:12" ht="51">
      <c r="B57" s="90"/>
      <c r="C57" s="25" t="s">
        <v>139</v>
      </c>
      <c r="D57" s="30"/>
      <c r="E57" s="61" t="str">
        <f t="shared" ref="E57" si="17">+"Capítulo "&amp;B56</f>
        <v>Capítulo obra civil 8</v>
      </c>
      <c r="F57" s="61" t="s">
        <v>202</v>
      </c>
      <c r="G57" s="61" t="s">
        <v>196</v>
      </c>
      <c r="H57" s="61" t="s">
        <v>207</v>
      </c>
      <c r="I57" s="61" t="s">
        <v>197</v>
      </c>
      <c r="J57" s="61" t="s">
        <v>209</v>
      </c>
      <c r="K57" s="61" t="s">
        <v>208</v>
      </c>
      <c r="L57" s="61" t="s">
        <v>212</v>
      </c>
    </row>
    <row r="58" spans="2:12" ht="25.5">
      <c r="B58" s="90"/>
      <c r="C58" s="25" t="s">
        <v>140</v>
      </c>
      <c r="D58" s="30"/>
      <c r="E58" s="65" t="s">
        <v>198</v>
      </c>
      <c r="F58" s="62"/>
      <c r="G58" s="62" t="s">
        <v>203</v>
      </c>
      <c r="H58" s="62"/>
      <c r="I58" s="62"/>
      <c r="J58" s="62"/>
      <c r="K58" s="62"/>
      <c r="L58" s="62">
        <f t="shared" ref="L58:L62" si="18">+I58*K58</f>
        <v>0</v>
      </c>
    </row>
    <row r="59" spans="2:12" ht="38.25">
      <c r="B59" s="90"/>
      <c r="C59" s="25" t="s">
        <v>149</v>
      </c>
      <c r="D59" s="30"/>
      <c r="E59" s="65" t="s">
        <v>199</v>
      </c>
      <c r="F59" s="62"/>
      <c r="G59" s="62" t="s">
        <v>204</v>
      </c>
      <c r="H59" s="62"/>
      <c r="I59" s="62"/>
      <c r="J59" s="62"/>
      <c r="K59" s="62"/>
      <c r="L59" s="62">
        <f t="shared" si="18"/>
        <v>0</v>
      </c>
    </row>
    <row r="60" spans="2:12" ht="25.5">
      <c r="B60" s="90"/>
      <c r="C60" s="25" t="s">
        <v>148</v>
      </c>
      <c r="D60" s="30"/>
      <c r="E60" s="65" t="s">
        <v>200</v>
      </c>
      <c r="F60" s="62"/>
      <c r="G60" s="62" t="s">
        <v>200</v>
      </c>
      <c r="H60" s="62"/>
      <c r="I60" s="62"/>
      <c r="J60" s="62"/>
      <c r="K60" s="62"/>
      <c r="L60" s="62">
        <f t="shared" si="18"/>
        <v>0</v>
      </c>
    </row>
    <row r="61" spans="2:12" ht="25.5">
      <c r="B61" s="90"/>
      <c r="C61" s="25" t="s">
        <v>150</v>
      </c>
      <c r="D61" s="63">
        <f t="shared" ref="D61" si="19">+SUM(L58:L62)</f>
        <v>0</v>
      </c>
      <c r="E61" s="65" t="s">
        <v>201</v>
      </c>
      <c r="F61" s="62"/>
      <c r="G61" s="62" t="s">
        <v>206</v>
      </c>
      <c r="H61" s="62"/>
      <c r="I61" s="62"/>
      <c r="J61" s="62"/>
      <c r="K61" s="62"/>
      <c r="L61" s="62">
        <f t="shared" si="18"/>
        <v>0</v>
      </c>
    </row>
    <row r="62" spans="2:12" ht="12.75">
      <c r="B62" s="90"/>
      <c r="C62" s="68" t="s">
        <v>141</v>
      </c>
      <c r="D62" s="31"/>
      <c r="E62" s="65" t="s">
        <v>200</v>
      </c>
      <c r="F62" s="62"/>
      <c r="G62" s="62" t="s">
        <v>200</v>
      </c>
      <c r="H62" s="62"/>
      <c r="I62" s="62"/>
      <c r="J62" s="62"/>
      <c r="K62" s="62"/>
      <c r="L62" s="62">
        <f t="shared" si="18"/>
        <v>0</v>
      </c>
    </row>
    <row r="63" spans="2:12" ht="12.75">
      <c r="B63" s="92" t="s">
        <v>223</v>
      </c>
      <c r="C63" s="100" t="s">
        <v>184</v>
      </c>
      <c r="D63" s="100"/>
      <c r="E63" s="100" t="s">
        <v>185</v>
      </c>
      <c r="F63" s="100"/>
      <c r="G63" s="100"/>
      <c r="H63" s="100"/>
      <c r="I63" s="100"/>
      <c r="J63" s="100"/>
      <c r="K63" s="100"/>
      <c r="L63" s="100"/>
    </row>
    <row r="64" spans="2:12" ht="51">
      <c r="B64" s="93"/>
      <c r="C64" s="23" t="s">
        <v>139</v>
      </c>
      <c r="D64" s="28"/>
      <c r="E64" s="59" t="str">
        <f t="shared" ref="E64" si="20">+"Capítulo "&amp;B63</f>
        <v>Capítulo obra civil 9</v>
      </c>
      <c r="F64" s="59" t="s">
        <v>202</v>
      </c>
      <c r="G64" s="59" t="s">
        <v>196</v>
      </c>
      <c r="H64" s="59" t="s">
        <v>207</v>
      </c>
      <c r="I64" s="59" t="s">
        <v>197</v>
      </c>
      <c r="J64" s="59" t="s">
        <v>209</v>
      </c>
      <c r="K64" s="59" t="s">
        <v>208</v>
      </c>
      <c r="L64" s="59" t="s">
        <v>212</v>
      </c>
    </row>
    <row r="65" spans="2:12" ht="25.5">
      <c r="B65" s="93"/>
      <c r="C65" s="23" t="s">
        <v>140</v>
      </c>
      <c r="D65" s="28"/>
      <c r="E65" s="64" t="s">
        <v>198</v>
      </c>
      <c r="F65" s="58"/>
      <c r="G65" s="58" t="s">
        <v>203</v>
      </c>
      <c r="H65" s="58"/>
      <c r="I65" s="58"/>
      <c r="J65" s="58"/>
      <c r="K65" s="58"/>
      <c r="L65" s="58">
        <f t="shared" ref="L65:L69" si="21">+I65*K65</f>
        <v>0</v>
      </c>
    </row>
    <row r="66" spans="2:12" ht="38.25">
      <c r="B66" s="93"/>
      <c r="C66" s="23" t="s">
        <v>149</v>
      </c>
      <c r="D66" s="28"/>
      <c r="E66" s="64" t="s">
        <v>199</v>
      </c>
      <c r="F66" s="58"/>
      <c r="G66" s="58" t="s">
        <v>204</v>
      </c>
      <c r="H66" s="58"/>
      <c r="I66" s="58"/>
      <c r="J66" s="58"/>
      <c r="K66" s="58"/>
      <c r="L66" s="58">
        <f t="shared" si="21"/>
        <v>0</v>
      </c>
    </row>
    <row r="67" spans="2:12" ht="25.5">
      <c r="B67" s="93"/>
      <c r="C67" s="23" t="s">
        <v>148</v>
      </c>
      <c r="D67" s="28"/>
      <c r="E67" s="64" t="s">
        <v>200</v>
      </c>
      <c r="F67" s="58"/>
      <c r="G67" s="58" t="s">
        <v>200</v>
      </c>
      <c r="H67" s="58"/>
      <c r="I67" s="58"/>
      <c r="J67" s="58"/>
      <c r="K67" s="58"/>
      <c r="L67" s="58">
        <f t="shared" si="21"/>
        <v>0</v>
      </c>
    </row>
    <row r="68" spans="2:12" ht="25.5">
      <c r="B68" s="93"/>
      <c r="C68" s="23" t="s">
        <v>150</v>
      </c>
      <c r="D68" s="60">
        <f t="shared" ref="D68" si="22">+SUM(L65:L69)</f>
        <v>0</v>
      </c>
      <c r="E68" s="64" t="s">
        <v>201</v>
      </c>
      <c r="F68" s="58"/>
      <c r="G68" s="58" t="s">
        <v>206</v>
      </c>
      <c r="H68" s="58"/>
      <c r="I68" s="58"/>
      <c r="J68" s="58"/>
      <c r="K68" s="58"/>
      <c r="L68" s="58">
        <f t="shared" si="21"/>
        <v>0</v>
      </c>
    </row>
    <row r="69" spans="2:12" ht="12.75">
      <c r="B69" s="93"/>
      <c r="C69" s="67" t="s">
        <v>141</v>
      </c>
      <c r="D69" s="29"/>
      <c r="E69" s="64" t="s">
        <v>200</v>
      </c>
      <c r="F69" s="58"/>
      <c r="G69" s="58" t="s">
        <v>200</v>
      </c>
      <c r="H69" s="58"/>
      <c r="I69" s="58"/>
      <c r="J69" s="58"/>
      <c r="K69" s="58"/>
      <c r="L69" s="58">
        <f t="shared" si="21"/>
        <v>0</v>
      </c>
    </row>
    <row r="70" spans="2:12" ht="12.75">
      <c r="B70" s="89" t="s">
        <v>224</v>
      </c>
      <c r="C70" s="99" t="s">
        <v>184</v>
      </c>
      <c r="D70" s="99"/>
      <c r="E70" s="99" t="s">
        <v>185</v>
      </c>
      <c r="F70" s="99"/>
      <c r="G70" s="99"/>
      <c r="H70" s="99"/>
      <c r="I70" s="99"/>
      <c r="J70" s="99"/>
      <c r="K70" s="99"/>
      <c r="L70" s="99"/>
    </row>
    <row r="71" spans="2:12" ht="51">
      <c r="B71" s="90"/>
      <c r="C71" s="25" t="s">
        <v>139</v>
      </c>
      <c r="D71" s="30"/>
      <c r="E71" s="61" t="str">
        <f t="shared" ref="E71" si="23">+"Capítulo "&amp;B70</f>
        <v>Capítulo obra civil 10</v>
      </c>
      <c r="F71" s="61" t="s">
        <v>202</v>
      </c>
      <c r="G71" s="61" t="s">
        <v>196</v>
      </c>
      <c r="H71" s="61" t="s">
        <v>207</v>
      </c>
      <c r="I71" s="61" t="s">
        <v>197</v>
      </c>
      <c r="J71" s="61" t="s">
        <v>209</v>
      </c>
      <c r="K71" s="61" t="s">
        <v>208</v>
      </c>
      <c r="L71" s="61" t="s">
        <v>212</v>
      </c>
    </row>
    <row r="72" spans="2:12" ht="25.5">
      <c r="B72" s="90"/>
      <c r="C72" s="25" t="s">
        <v>140</v>
      </c>
      <c r="D72" s="30"/>
      <c r="E72" s="65" t="s">
        <v>198</v>
      </c>
      <c r="F72" s="62"/>
      <c r="G72" s="62" t="s">
        <v>203</v>
      </c>
      <c r="H72" s="62"/>
      <c r="I72" s="62"/>
      <c r="J72" s="62"/>
      <c r="K72" s="62"/>
      <c r="L72" s="62">
        <f t="shared" ref="L72:L76" si="24">+I72*K72</f>
        <v>0</v>
      </c>
    </row>
    <row r="73" spans="2:12" ht="38.25">
      <c r="B73" s="90"/>
      <c r="C73" s="25" t="s">
        <v>149</v>
      </c>
      <c r="D73" s="30"/>
      <c r="E73" s="65" t="s">
        <v>199</v>
      </c>
      <c r="F73" s="62"/>
      <c r="G73" s="62" t="s">
        <v>204</v>
      </c>
      <c r="H73" s="62"/>
      <c r="I73" s="62"/>
      <c r="J73" s="62"/>
      <c r="K73" s="62"/>
      <c r="L73" s="62">
        <f t="shared" si="24"/>
        <v>0</v>
      </c>
    </row>
    <row r="74" spans="2:12" ht="25.5">
      <c r="B74" s="90"/>
      <c r="C74" s="25" t="s">
        <v>148</v>
      </c>
      <c r="D74" s="30"/>
      <c r="E74" s="65" t="s">
        <v>200</v>
      </c>
      <c r="F74" s="62"/>
      <c r="G74" s="62" t="s">
        <v>200</v>
      </c>
      <c r="H74" s="62"/>
      <c r="I74" s="62"/>
      <c r="J74" s="62"/>
      <c r="K74" s="62"/>
      <c r="L74" s="62">
        <f t="shared" si="24"/>
        <v>0</v>
      </c>
    </row>
    <row r="75" spans="2:12" ht="25.5">
      <c r="B75" s="90"/>
      <c r="C75" s="25" t="s">
        <v>150</v>
      </c>
      <c r="D75" s="63">
        <f t="shared" ref="D75" si="25">+SUM(L72:L76)</f>
        <v>0</v>
      </c>
      <c r="E75" s="65" t="s">
        <v>201</v>
      </c>
      <c r="F75" s="62"/>
      <c r="G75" s="62" t="s">
        <v>206</v>
      </c>
      <c r="H75" s="62"/>
      <c r="I75" s="62"/>
      <c r="J75" s="62"/>
      <c r="K75" s="62"/>
      <c r="L75" s="62">
        <f t="shared" si="24"/>
        <v>0</v>
      </c>
    </row>
    <row r="76" spans="2:12" ht="12.75">
      <c r="B76" s="90"/>
      <c r="C76" s="68" t="s">
        <v>141</v>
      </c>
      <c r="D76" s="31"/>
      <c r="E76" s="65" t="s">
        <v>200</v>
      </c>
      <c r="F76" s="62"/>
      <c r="G76" s="62" t="s">
        <v>200</v>
      </c>
      <c r="H76" s="62"/>
      <c r="I76" s="62"/>
      <c r="J76" s="62"/>
      <c r="K76" s="62"/>
      <c r="L76" s="62">
        <f t="shared" si="24"/>
        <v>0</v>
      </c>
    </row>
  </sheetData>
  <sheetProtection formatCells="0" insertRows="0"/>
  <mergeCells count="34">
    <mergeCell ref="C3:L3"/>
    <mergeCell ref="C4:L4"/>
    <mergeCell ref="C5:L5"/>
    <mergeCell ref="D6:L6"/>
    <mergeCell ref="B7:B13"/>
    <mergeCell ref="C7:D7"/>
    <mergeCell ref="E7:L7"/>
    <mergeCell ref="B35:B41"/>
    <mergeCell ref="C35:D35"/>
    <mergeCell ref="E35:L35"/>
    <mergeCell ref="B42:B48"/>
    <mergeCell ref="C14:D14"/>
    <mergeCell ref="E14:L14"/>
    <mergeCell ref="B14:B20"/>
    <mergeCell ref="B21:B27"/>
    <mergeCell ref="C21:D21"/>
    <mergeCell ref="E21:L21"/>
    <mergeCell ref="B28:B34"/>
    <mergeCell ref="C28:D28"/>
    <mergeCell ref="E28:L28"/>
    <mergeCell ref="C70:D70"/>
    <mergeCell ref="E70:L70"/>
    <mergeCell ref="C42:D42"/>
    <mergeCell ref="E42:L42"/>
    <mergeCell ref="B49:B55"/>
    <mergeCell ref="C49:D49"/>
    <mergeCell ref="E49:L49"/>
    <mergeCell ref="B56:B62"/>
    <mergeCell ref="C56:D56"/>
    <mergeCell ref="E56:L56"/>
    <mergeCell ref="B63:B69"/>
    <mergeCell ref="C63:D63"/>
    <mergeCell ref="E63:L63"/>
    <mergeCell ref="B70:B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L96"/>
  <sheetViews>
    <sheetView zoomScaleNormal="100" workbookViewId="0">
      <selection activeCell="K11" sqref="K11"/>
    </sheetView>
  </sheetViews>
  <sheetFormatPr baseColWidth="10" defaultColWidth="11.42578125" defaultRowHeight="15"/>
  <cols>
    <col min="1" max="1" width="5.28515625" style="21" customWidth="1"/>
    <col min="2" max="2" width="4" style="1" bestFit="1" customWidth="1"/>
    <col min="3" max="3" width="27.7109375" style="1" customWidth="1"/>
    <col min="4" max="4" width="56.7109375" style="1" customWidth="1"/>
    <col min="5" max="5" width="30.5703125" style="21" customWidth="1"/>
    <col min="6" max="6" width="16.140625" style="21" customWidth="1"/>
    <col min="7" max="8" width="11.42578125" style="21"/>
    <col min="9" max="9" width="14.140625" style="21" customWidth="1"/>
    <col min="10" max="10" width="12.85546875" style="21" customWidth="1"/>
    <col min="11" max="16384" width="11.42578125" style="21"/>
  </cols>
  <sheetData>
    <row r="1" spans="2:12" ht="12.75">
      <c r="B1" s="21"/>
      <c r="C1" s="21"/>
      <c r="D1" s="21"/>
    </row>
    <row r="2" spans="2:12" ht="12.75">
      <c r="B2" s="21"/>
      <c r="C2" s="21"/>
      <c r="D2" s="21"/>
    </row>
    <row r="3" spans="2:12" ht="26.25" customHeight="1">
      <c r="B3" s="21"/>
      <c r="C3" s="101" t="s">
        <v>75</v>
      </c>
      <c r="D3" s="102"/>
      <c r="E3" s="102"/>
      <c r="F3" s="102"/>
      <c r="G3" s="102"/>
      <c r="H3" s="102"/>
      <c r="I3" s="102"/>
      <c r="J3" s="102"/>
      <c r="K3" s="102"/>
      <c r="L3" s="102"/>
    </row>
    <row r="4" spans="2:12" ht="48.75" customHeight="1">
      <c r="B4" s="21"/>
      <c r="C4" s="103" t="s">
        <v>195</v>
      </c>
      <c r="D4" s="104"/>
      <c r="E4" s="104"/>
      <c r="F4" s="104"/>
      <c r="G4" s="104"/>
      <c r="H4" s="104"/>
      <c r="I4" s="104"/>
      <c r="J4" s="104"/>
      <c r="K4" s="104"/>
      <c r="L4" s="104"/>
    </row>
    <row r="5" spans="2:12" s="7" customFormat="1" ht="52.5" customHeight="1">
      <c r="C5" s="105" t="s">
        <v>76</v>
      </c>
      <c r="D5" s="106"/>
      <c r="E5" s="106"/>
      <c r="F5" s="106"/>
      <c r="G5" s="106"/>
      <c r="H5" s="106"/>
      <c r="I5" s="106"/>
      <c r="J5" s="106"/>
      <c r="K5" s="106"/>
      <c r="L5" s="106"/>
    </row>
    <row r="6" spans="2:12" s="7" customFormat="1" ht="52.5" customHeight="1">
      <c r="C6" s="20" t="s">
        <v>125</v>
      </c>
      <c r="D6" s="107">
        <f>+D13+D22+D31+D40+D49+D58+D67+D76+D85+D94</f>
        <v>0</v>
      </c>
      <c r="E6" s="107"/>
      <c r="F6" s="107"/>
      <c r="G6" s="107"/>
      <c r="H6" s="107"/>
      <c r="I6" s="107"/>
      <c r="J6" s="107"/>
      <c r="K6" s="107"/>
      <c r="L6" s="107"/>
    </row>
    <row r="7" spans="2:12" ht="33.75" customHeight="1">
      <c r="B7" s="92" t="s">
        <v>183</v>
      </c>
      <c r="C7" s="100" t="s">
        <v>184</v>
      </c>
      <c r="D7" s="100"/>
      <c r="E7" s="100" t="s">
        <v>185</v>
      </c>
      <c r="F7" s="100"/>
      <c r="G7" s="100"/>
      <c r="H7" s="100"/>
      <c r="I7" s="100"/>
      <c r="J7" s="100"/>
      <c r="K7" s="100"/>
      <c r="L7" s="100"/>
    </row>
    <row r="8" spans="2:12" ht="50.25" customHeight="1">
      <c r="B8" s="93"/>
      <c r="C8" s="23" t="s">
        <v>139</v>
      </c>
      <c r="D8" s="28"/>
      <c r="E8" s="59" t="str">
        <f>+"Capítulo edificación e instalaciones "&amp;(RIGHT(B7,2)+0)</f>
        <v>Capítulo edificación e instalaciones 1</v>
      </c>
      <c r="F8" s="59" t="s">
        <v>202</v>
      </c>
      <c r="G8" s="59" t="s">
        <v>196</v>
      </c>
      <c r="H8" s="59" t="s">
        <v>207</v>
      </c>
      <c r="I8" s="59" t="s">
        <v>197</v>
      </c>
      <c r="J8" s="59" t="s">
        <v>209</v>
      </c>
      <c r="K8" s="59" t="s">
        <v>208</v>
      </c>
      <c r="L8" s="59" t="s">
        <v>212</v>
      </c>
    </row>
    <row r="9" spans="2:12" ht="31.5" customHeight="1">
      <c r="B9" s="93"/>
      <c r="C9" s="23" t="s">
        <v>77</v>
      </c>
      <c r="D9" s="28" t="s">
        <v>78</v>
      </c>
      <c r="E9" s="64" t="s">
        <v>198</v>
      </c>
      <c r="F9" s="58"/>
      <c r="G9" s="58" t="s">
        <v>203</v>
      </c>
      <c r="H9" s="58"/>
      <c r="I9" s="58"/>
      <c r="J9" s="58"/>
      <c r="K9" s="58"/>
      <c r="L9" s="58">
        <f>+I9*K9</f>
        <v>0</v>
      </c>
    </row>
    <row r="10" spans="2:12" ht="25.5">
      <c r="B10" s="93"/>
      <c r="C10" s="23" t="s">
        <v>140</v>
      </c>
      <c r="D10" s="28"/>
      <c r="E10" s="64" t="s">
        <v>199</v>
      </c>
      <c r="F10" s="58"/>
      <c r="G10" s="58" t="s">
        <v>204</v>
      </c>
      <c r="H10" s="58"/>
      <c r="I10" s="58"/>
      <c r="J10" s="58"/>
      <c r="K10" s="58"/>
      <c r="L10" s="58">
        <f t="shared" ref="L10:L15" si="0">+I10*K10</f>
        <v>0</v>
      </c>
    </row>
    <row r="11" spans="2:12" ht="46.5" customHeight="1">
      <c r="B11" s="93"/>
      <c r="C11" s="23" t="s">
        <v>149</v>
      </c>
      <c r="D11" s="28"/>
      <c r="E11" s="64" t="s">
        <v>198</v>
      </c>
      <c r="F11" s="58"/>
      <c r="G11" s="58" t="s">
        <v>205</v>
      </c>
      <c r="H11" s="58"/>
      <c r="I11" s="58"/>
      <c r="J11" s="58"/>
      <c r="K11" s="58"/>
      <c r="L11" s="58">
        <f t="shared" si="0"/>
        <v>0</v>
      </c>
    </row>
    <row r="12" spans="2:12" ht="31.5" customHeight="1">
      <c r="B12" s="93"/>
      <c r="C12" s="23" t="s">
        <v>148</v>
      </c>
      <c r="D12" s="28"/>
      <c r="E12" s="64" t="s">
        <v>200</v>
      </c>
      <c r="F12" s="58"/>
      <c r="G12" s="58" t="s">
        <v>200</v>
      </c>
      <c r="H12" s="58"/>
      <c r="I12" s="58"/>
      <c r="J12" s="58"/>
      <c r="K12" s="58"/>
      <c r="L12" s="58">
        <f t="shared" si="0"/>
        <v>0</v>
      </c>
    </row>
    <row r="13" spans="2:12" ht="25.5">
      <c r="B13" s="93"/>
      <c r="C13" s="23" t="s">
        <v>150</v>
      </c>
      <c r="D13" s="60">
        <f>+SUM(L9:L15)</f>
        <v>0</v>
      </c>
      <c r="E13" s="64" t="s">
        <v>201</v>
      </c>
      <c r="F13" s="58"/>
      <c r="G13" s="58" t="s">
        <v>206</v>
      </c>
      <c r="H13" s="58"/>
      <c r="I13" s="58"/>
      <c r="J13" s="58"/>
      <c r="K13" s="58"/>
      <c r="L13" s="58">
        <f t="shared" si="0"/>
        <v>0</v>
      </c>
    </row>
    <row r="14" spans="2:12" ht="31.5" customHeight="1">
      <c r="B14" s="93"/>
      <c r="C14" s="67" t="s">
        <v>141</v>
      </c>
      <c r="D14" s="29"/>
      <c r="E14" s="64" t="s">
        <v>201</v>
      </c>
      <c r="F14" s="58"/>
      <c r="G14" s="58" t="s">
        <v>211</v>
      </c>
      <c r="H14" s="58"/>
      <c r="I14" s="58"/>
      <c r="J14" s="58"/>
      <c r="K14" s="58"/>
      <c r="L14" s="58">
        <f t="shared" si="0"/>
        <v>0</v>
      </c>
    </row>
    <row r="15" spans="2:12" ht="31.5" customHeight="1">
      <c r="B15" s="94"/>
      <c r="C15" s="23" t="s">
        <v>210</v>
      </c>
      <c r="D15" s="60"/>
      <c r="E15" s="64" t="s">
        <v>200</v>
      </c>
      <c r="F15" s="58"/>
      <c r="G15" s="58" t="s">
        <v>200</v>
      </c>
      <c r="H15" s="58"/>
      <c r="I15" s="58"/>
      <c r="J15" s="58"/>
      <c r="K15" s="58"/>
      <c r="L15" s="58">
        <f t="shared" si="0"/>
        <v>0</v>
      </c>
    </row>
    <row r="16" spans="2:12" ht="12.75">
      <c r="B16" s="89" t="s">
        <v>186</v>
      </c>
      <c r="C16" s="99" t="s">
        <v>184</v>
      </c>
      <c r="D16" s="99"/>
      <c r="E16" s="99" t="s">
        <v>185</v>
      </c>
      <c r="F16" s="99"/>
      <c r="G16" s="99"/>
      <c r="H16" s="99"/>
      <c r="I16" s="99"/>
      <c r="J16" s="99"/>
      <c r="K16" s="99"/>
      <c r="L16" s="99"/>
    </row>
    <row r="17" spans="2:12" ht="51">
      <c r="B17" s="90"/>
      <c r="C17" s="25" t="s">
        <v>139</v>
      </c>
      <c r="D17" s="30"/>
      <c r="E17" s="61" t="str">
        <f t="shared" ref="E17" si="1">+"Capítulo edificación e instalaciones "&amp;(RIGHT(B16,2)+0)</f>
        <v>Capítulo edificación e instalaciones 2</v>
      </c>
      <c r="F17" s="61" t="s">
        <v>202</v>
      </c>
      <c r="G17" s="61" t="s">
        <v>196</v>
      </c>
      <c r="H17" s="61" t="s">
        <v>207</v>
      </c>
      <c r="I17" s="61" t="s">
        <v>197</v>
      </c>
      <c r="J17" s="61" t="s">
        <v>209</v>
      </c>
      <c r="K17" s="61" t="s">
        <v>208</v>
      </c>
      <c r="L17" s="61" t="s">
        <v>212</v>
      </c>
    </row>
    <row r="18" spans="2:12" ht="25.5">
      <c r="B18" s="90"/>
      <c r="C18" s="25" t="s">
        <v>77</v>
      </c>
      <c r="D18" s="30" t="s">
        <v>78</v>
      </c>
      <c r="E18" s="65" t="s">
        <v>198</v>
      </c>
      <c r="F18" s="62"/>
      <c r="G18" s="62" t="s">
        <v>203</v>
      </c>
      <c r="H18" s="62"/>
      <c r="I18" s="62"/>
      <c r="J18" s="62"/>
      <c r="K18" s="62"/>
      <c r="L18" s="62">
        <f t="shared" ref="L18:L24" si="2">+I18*K18</f>
        <v>0</v>
      </c>
    </row>
    <row r="19" spans="2:12" ht="25.5">
      <c r="B19" s="90"/>
      <c r="C19" s="25" t="s">
        <v>140</v>
      </c>
      <c r="D19" s="30"/>
      <c r="E19" s="65" t="s">
        <v>199</v>
      </c>
      <c r="F19" s="62"/>
      <c r="G19" s="62" t="s">
        <v>204</v>
      </c>
      <c r="H19" s="62"/>
      <c r="I19" s="62"/>
      <c r="J19" s="62"/>
      <c r="K19" s="62"/>
      <c r="L19" s="62">
        <f t="shared" si="2"/>
        <v>0</v>
      </c>
    </row>
    <row r="20" spans="2:12" ht="38.25">
      <c r="B20" s="90"/>
      <c r="C20" s="25" t="s">
        <v>149</v>
      </c>
      <c r="D20" s="30"/>
      <c r="E20" s="65" t="s">
        <v>198</v>
      </c>
      <c r="F20" s="62"/>
      <c r="G20" s="62" t="s">
        <v>205</v>
      </c>
      <c r="H20" s="62"/>
      <c r="I20" s="62"/>
      <c r="J20" s="62"/>
      <c r="K20" s="62"/>
      <c r="L20" s="62">
        <f t="shared" si="2"/>
        <v>0</v>
      </c>
    </row>
    <row r="21" spans="2:12" ht="25.5">
      <c r="B21" s="90"/>
      <c r="C21" s="25" t="s">
        <v>148</v>
      </c>
      <c r="D21" s="30"/>
      <c r="E21" s="65" t="s">
        <v>200</v>
      </c>
      <c r="F21" s="62"/>
      <c r="G21" s="62" t="s">
        <v>200</v>
      </c>
      <c r="H21" s="62"/>
      <c r="I21" s="62"/>
      <c r="J21" s="62"/>
      <c r="K21" s="62"/>
      <c r="L21" s="62">
        <f t="shared" si="2"/>
        <v>0</v>
      </c>
    </row>
    <row r="22" spans="2:12" ht="25.5">
      <c r="B22" s="90"/>
      <c r="C22" s="25" t="s">
        <v>150</v>
      </c>
      <c r="D22" s="63">
        <f>+SUM(L18:L24)</f>
        <v>0</v>
      </c>
      <c r="E22" s="65" t="s">
        <v>201</v>
      </c>
      <c r="F22" s="62"/>
      <c r="G22" s="62" t="s">
        <v>206</v>
      </c>
      <c r="H22" s="62"/>
      <c r="I22" s="62"/>
      <c r="J22" s="62"/>
      <c r="K22" s="62"/>
      <c r="L22" s="62">
        <f t="shared" si="2"/>
        <v>0</v>
      </c>
    </row>
    <row r="23" spans="2:12" ht="12.75">
      <c r="B23" s="90"/>
      <c r="C23" s="68" t="s">
        <v>141</v>
      </c>
      <c r="D23" s="31"/>
      <c r="E23" s="65" t="s">
        <v>201</v>
      </c>
      <c r="F23" s="62"/>
      <c r="G23" s="62" t="s">
        <v>211</v>
      </c>
      <c r="H23" s="62"/>
      <c r="I23" s="62"/>
      <c r="J23" s="62"/>
      <c r="K23" s="62"/>
      <c r="L23" s="62">
        <f t="shared" si="2"/>
        <v>0</v>
      </c>
    </row>
    <row r="24" spans="2:12" ht="25.5">
      <c r="B24" s="91"/>
      <c r="C24" s="25" t="s">
        <v>210</v>
      </c>
      <c r="D24" s="63"/>
      <c r="E24" s="65" t="s">
        <v>200</v>
      </c>
      <c r="F24" s="62"/>
      <c r="G24" s="62" t="s">
        <v>200</v>
      </c>
      <c r="H24" s="62"/>
      <c r="I24" s="62"/>
      <c r="J24" s="62"/>
      <c r="K24" s="62"/>
      <c r="L24" s="62">
        <f t="shared" si="2"/>
        <v>0</v>
      </c>
    </row>
    <row r="25" spans="2:12" ht="12.75">
      <c r="B25" s="92" t="s">
        <v>187</v>
      </c>
      <c r="C25" s="100" t="s">
        <v>184</v>
      </c>
      <c r="D25" s="100"/>
      <c r="E25" s="100" t="s">
        <v>185</v>
      </c>
      <c r="F25" s="100"/>
      <c r="G25" s="100"/>
      <c r="H25" s="100"/>
      <c r="I25" s="100"/>
      <c r="J25" s="100"/>
      <c r="K25" s="100"/>
      <c r="L25" s="100"/>
    </row>
    <row r="26" spans="2:12" ht="51">
      <c r="B26" s="93"/>
      <c r="C26" s="23" t="s">
        <v>139</v>
      </c>
      <c r="D26" s="28"/>
      <c r="E26" s="59" t="str">
        <f t="shared" ref="E26" si="3">+"Capítulo edificación e instalaciones "&amp;(RIGHT(B25,2)+0)</f>
        <v>Capítulo edificación e instalaciones 3</v>
      </c>
      <c r="F26" s="59" t="s">
        <v>202</v>
      </c>
      <c r="G26" s="59" t="s">
        <v>196</v>
      </c>
      <c r="H26" s="59" t="s">
        <v>207</v>
      </c>
      <c r="I26" s="59" t="s">
        <v>197</v>
      </c>
      <c r="J26" s="59" t="s">
        <v>209</v>
      </c>
      <c r="K26" s="59" t="s">
        <v>208</v>
      </c>
      <c r="L26" s="59" t="s">
        <v>212</v>
      </c>
    </row>
    <row r="27" spans="2:12" ht="25.5">
      <c r="B27" s="93"/>
      <c r="C27" s="23" t="s">
        <v>77</v>
      </c>
      <c r="D27" s="28" t="s">
        <v>78</v>
      </c>
      <c r="E27" s="64" t="s">
        <v>198</v>
      </c>
      <c r="F27" s="58"/>
      <c r="G27" s="58" t="s">
        <v>203</v>
      </c>
      <c r="H27" s="58"/>
      <c r="I27" s="58"/>
      <c r="J27" s="58"/>
      <c r="K27" s="58"/>
      <c r="L27" s="58">
        <f t="shared" ref="L27:L33" si="4">+I27*K27</f>
        <v>0</v>
      </c>
    </row>
    <row r="28" spans="2:12" ht="25.5">
      <c r="B28" s="93"/>
      <c r="C28" s="23" t="s">
        <v>140</v>
      </c>
      <c r="D28" s="28"/>
      <c r="E28" s="64" t="s">
        <v>199</v>
      </c>
      <c r="F28" s="58"/>
      <c r="G28" s="58" t="s">
        <v>204</v>
      </c>
      <c r="H28" s="58"/>
      <c r="I28" s="58"/>
      <c r="J28" s="58"/>
      <c r="K28" s="58"/>
      <c r="L28" s="58">
        <f t="shared" si="4"/>
        <v>0</v>
      </c>
    </row>
    <row r="29" spans="2:12" ht="38.25">
      <c r="B29" s="93"/>
      <c r="C29" s="23" t="s">
        <v>149</v>
      </c>
      <c r="D29" s="28"/>
      <c r="E29" s="64" t="s">
        <v>198</v>
      </c>
      <c r="F29" s="58"/>
      <c r="G29" s="58" t="s">
        <v>205</v>
      </c>
      <c r="H29" s="58"/>
      <c r="I29" s="58"/>
      <c r="J29" s="58"/>
      <c r="K29" s="58"/>
      <c r="L29" s="58">
        <f t="shared" si="4"/>
        <v>0</v>
      </c>
    </row>
    <row r="30" spans="2:12" ht="25.5">
      <c r="B30" s="93"/>
      <c r="C30" s="23" t="s">
        <v>148</v>
      </c>
      <c r="D30" s="28"/>
      <c r="E30" s="64" t="s">
        <v>200</v>
      </c>
      <c r="F30" s="58"/>
      <c r="G30" s="58" t="s">
        <v>200</v>
      </c>
      <c r="H30" s="58"/>
      <c r="I30" s="58"/>
      <c r="J30" s="58"/>
      <c r="K30" s="58"/>
      <c r="L30" s="58">
        <f t="shared" si="4"/>
        <v>0</v>
      </c>
    </row>
    <row r="31" spans="2:12" ht="25.5">
      <c r="B31" s="93"/>
      <c r="C31" s="23" t="s">
        <v>150</v>
      </c>
      <c r="D31" s="60">
        <f t="shared" ref="D31" si="5">+SUM(L27:L33)</f>
        <v>0</v>
      </c>
      <c r="E31" s="64" t="s">
        <v>201</v>
      </c>
      <c r="F31" s="58"/>
      <c r="G31" s="58" t="s">
        <v>206</v>
      </c>
      <c r="H31" s="58"/>
      <c r="I31" s="58"/>
      <c r="J31" s="58"/>
      <c r="K31" s="58"/>
      <c r="L31" s="58">
        <f t="shared" si="4"/>
        <v>0</v>
      </c>
    </row>
    <row r="32" spans="2:12" ht="12.75">
      <c r="B32" s="93"/>
      <c r="C32" s="67" t="s">
        <v>141</v>
      </c>
      <c r="D32" s="29"/>
      <c r="E32" s="64" t="s">
        <v>201</v>
      </c>
      <c r="F32" s="58"/>
      <c r="G32" s="58" t="s">
        <v>211</v>
      </c>
      <c r="H32" s="58"/>
      <c r="I32" s="58"/>
      <c r="J32" s="58"/>
      <c r="K32" s="58"/>
      <c r="L32" s="58">
        <f t="shared" si="4"/>
        <v>0</v>
      </c>
    </row>
    <row r="33" spans="2:12" ht="25.5">
      <c r="B33" s="94"/>
      <c r="C33" s="23" t="s">
        <v>210</v>
      </c>
      <c r="D33" s="60"/>
      <c r="E33" s="64" t="s">
        <v>200</v>
      </c>
      <c r="F33" s="58"/>
      <c r="G33" s="58" t="s">
        <v>200</v>
      </c>
      <c r="H33" s="58"/>
      <c r="I33" s="58"/>
      <c r="J33" s="58"/>
      <c r="K33" s="58"/>
      <c r="L33" s="58">
        <f t="shared" si="4"/>
        <v>0</v>
      </c>
    </row>
    <row r="34" spans="2:12" ht="12.75">
      <c r="B34" s="89" t="s">
        <v>188</v>
      </c>
      <c r="C34" s="99" t="s">
        <v>184</v>
      </c>
      <c r="D34" s="99"/>
      <c r="E34" s="99" t="s">
        <v>185</v>
      </c>
      <c r="F34" s="99"/>
      <c r="G34" s="99"/>
      <c r="H34" s="99"/>
      <c r="I34" s="99"/>
      <c r="J34" s="99"/>
      <c r="K34" s="99"/>
      <c r="L34" s="99"/>
    </row>
    <row r="35" spans="2:12" ht="51">
      <c r="B35" s="90"/>
      <c r="C35" s="25" t="s">
        <v>139</v>
      </c>
      <c r="D35" s="30"/>
      <c r="E35" s="61" t="str">
        <f t="shared" ref="E35" si="6">+"Capítulo edificación e instalaciones "&amp;(RIGHT(B34,2)+0)</f>
        <v>Capítulo edificación e instalaciones 4</v>
      </c>
      <c r="F35" s="61" t="s">
        <v>202</v>
      </c>
      <c r="G35" s="61" t="s">
        <v>196</v>
      </c>
      <c r="H35" s="61" t="s">
        <v>207</v>
      </c>
      <c r="I35" s="61" t="s">
        <v>197</v>
      </c>
      <c r="J35" s="61" t="s">
        <v>209</v>
      </c>
      <c r="K35" s="61" t="s">
        <v>208</v>
      </c>
      <c r="L35" s="61" t="s">
        <v>212</v>
      </c>
    </row>
    <row r="36" spans="2:12" ht="25.5">
      <c r="B36" s="90"/>
      <c r="C36" s="25" t="s">
        <v>77</v>
      </c>
      <c r="D36" s="30" t="s">
        <v>78</v>
      </c>
      <c r="E36" s="65" t="s">
        <v>198</v>
      </c>
      <c r="F36" s="62"/>
      <c r="G36" s="62" t="s">
        <v>203</v>
      </c>
      <c r="H36" s="62"/>
      <c r="I36" s="62"/>
      <c r="J36" s="62"/>
      <c r="K36" s="62"/>
      <c r="L36" s="62">
        <f t="shared" ref="L36:L42" si="7">+I36*K36</f>
        <v>0</v>
      </c>
    </row>
    <row r="37" spans="2:12" ht="25.5">
      <c r="B37" s="90"/>
      <c r="C37" s="25" t="s">
        <v>140</v>
      </c>
      <c r="D37" s="30"/>
      <c r="E37" s="65" t="s">
        <v>199</v>
      </c>
      <c r="F37" s="62"/>
      <c r="G37" s="62" t="s">
        <v>204</v>
      </c>
      <c r="H37" s="62"/>
      <c r="I37" s="62"/>
      <c r="J37" s="62"/>
      <c r="K37" s="62"/>
      <c r="L37" s="62">
        <f t="shared" si="7"/>
        <v>0</v>
      </c>
    </row>
    <row r="38" spans="2:12" ht="38.25">
      <c r="B38" s="90"/>
      <c r="C38" s="25" t="s">
        <v>149</v>
      </c>
      <c r="D38" s="30"/>
      <c r="E38" s="65" t="s">
        <v>198</v>
      </c>
      <c r="F38" s="62"/>
      <c r="G38" s="62" t="s">
        <v>205</v>
      </c>
      <c r="H38" s="62"/>
      <c r="I38" s="62"/>
      <c r="J38" s="62"/>
      <c r="K38" s="62"/>
      <c r="L38" s="62">
        <f t="shared" si="7"/>
        <v>0</v>
      </c>
    </row>
    <row r="39" spans="2:12" ht="25.5">
      <c r="B39" s="90"/>
      <c r="C39" s="25" t="s">
        <v>148</v>
      </c>
      <c r="D39" s="30"/>
      <c r="E39" s="65" t="s">
        <v>200</v>
      </c>
      <c r="F39" s="62"/>
      <c r="G39" s="62" t="s">
        <v>200</v>
      </c>
      <c r="H39" s="62"/>
      <c r="I39" s="62"/>
      <c r="J39" s="62"/>
      <c r="K39" s="62"/>
      <c r="L39" s="62">
        <f t="shared" si="7"/>
        <v>0</v>
      </c>
    </row>
    <row r="40" spans="2:12" ht="25.5">
      <c r="B40" s="90"/>
      <c r="C40" s="25" t="s">
        <v>150</v>
      </c>
      <c r="D40" s="63">
        <f t="shared" ref="D40" si="8">+SUM(L36:L42)</f>
        <v>0</v>
      </c>
      <c r="E40" s="65" t="s">
        <v>201</v>
      </c>
      <c r="F40" s="62"/>
      <c r="G40" s="62" t="s">
        <v>206</v>
      </c>
      <c r="H40" s="62"/>
      <c r="I40" s="62"/>
      <c r="J40" s="62"/>
      <c r="K40" s="62"/>
      <c r="L40" s="62">
        <f t="shared" si="7"/>
        <v>0</v>
      </c>
    </row>
    <row r="41" spans="2:12" ht="12.75">
      <c r="B41" s="90"/>
      <c r="C41" s="68" t="s">
        <v>141</v>
      </c>
      <c r="D41" s="31"/>
      <c r="E41" s="65" t="s">
        <v>201</v>
      </c>
      <c r="F41" s="62"/>
      <c r="G41" s="62" t="s">
        <v>211</v>
      </c>
      <c r="H41" s="62"/>
      <c r="I41" s="62"/>
      <c r="J41" s="62"/>
      <c r="K41" s="62"/>
      <c r="L41" s="62">
        <f t="shared" si="7"/>
        <v>0</v>
      </c>
    </row>
    <row r="42" spans="2:12" ht="25.5">
      <c r="B42" s="91"/>
      <c r="C42" s="25" t="s">
        <v>210</v>
      </c>
      <c r="D42" s="63"/>
      <c r="E42" s="65" t="s">
        <v>200</v>
      </c>
      <c r="F42" s="62"/>
      <c r="G42" s="62" t="s">
        <v>200</v>
      </c>
      <c r="H42" s="62"/>
      <c r="I42" s="62"/>
      <c r="J42" s="62"/>
      <c r="K42" s="62"/>
      <c r="L42" s="62">
        <f t="shared" si="7"/>
        <v>0</v>
      </c>
    </row>
    <row r="43" spans="2:12" ht="12.75">
      <c r="B43" s="92" t="s">
        <v>189</v>
      </c>
      <c r="C43" s="100" t="s">
        <v>184</v>
      </c>
      <c r="D43" s="100"/>
      <c r="E43" s="100" t="s">
        <v>185</v>
      </c>
      <c r="F43" s="100"/>
      <c r="G43" s="100"/>
      <c r="H43" s="100"/>
      <c r="I43" s="100"/>
      <c r="J43" s="100"/>
      <c r="K43" s="100"/>
      <c r="L43" s="100"/>
    </row>
    <row r="44" spans="2:12" ht="51">
      <c r="B44" s="93"/>
      <c r="C44" s="23" t="s">
        <v>139</v>
      </c>
      <c r="D44" s="28"/>
      <c r="E44" s="59" t="str">
        <f t="shared" ref="E44" si="9">+"Capítulo edificación e instalaciones "&amp;(RIGHT(B43,2)+0)</f>
        <v>Capítulo edificación e instalaciones 5</v>
      </c>
      <c r="F44" s="59" t="s">
        <v>202</v>
      </c>
      <c r="G44" s="59" t="s">
        <v>196</v>
      </c>
      <c r="H44" s="59" t="s">
        <v>207</v>
      </c>
      <c r="I44" s="59" t="s">
        <v>197</v>
      </c>
      <c r="J44" s="59" t="s">
        <v>209</v>
      </c>
      <c r="K44" s="59" t="s">
        <v>208</v>
      </c>
      <c r="L44" s="59" t="s">
        <v>212</v>
      </c>
    </row>
    <row r="45" spans="2:12" ht="25.5">
      <c r="B45" s="93"/>
      <c r="C45" s="23" t="s">
        <v>77</v>
      </c>
      <c r="D45" s="28" t="s">
        <v>78</v>
      </c>
      <c r="E45" s="64" t="s">
        <v>198</v>
      </c>
      <c r="F45" s="58"/>
      <c r="G45" s="58" t="s">
        <v>203</v>
      </c>
      <c r="H45" s="58"/>
      <c r="I45" s="58"/>
      <c r="J45" s="58"/>
      <c r="K45" s="58"/>
      <c r="L45" s="58">
        <f t="shared" ref="L45:L51" si="10">+I45*K45</f>
        <v>0</v>
      </c>
    </row>
    <row r="46" spans="2:12" ht="25.5">
      <c r="B46" s="93"/>
      <c r="C46" s="23" t="s">
        <v>140</v>
      </c>
      <c r="D46" s="28"/>
      <c r="E46" s="64" t="s">
        <v>199</v>
      </c>
      <c r="F46" s="58"/>
      <c r="G46" s="58" t="s">
        <v>204</v>
      </c>
      <c r="H46" s="58"/>
      <c r="I46" s="58"/>
      <c r="J46" s="58"/>
      <c r="K46" s="58"/>
      <c r="L46" s="58">
        <f t="shared" si="10"/>
        <v>0</v>
      </c>
    </row>
    <row r="47" spans="2:12" ht="38.25">
      <c r="B47" s="93"/>
      <c r="C47" s="23" t="s">
        <v>149</v>
      </c>
      <c r="D47" s="28"/>
      <c r="E47" s="64" t="s">
        <v>198</v>
      </c>
      <c r="F47" s="58"/>
      <c r="G47" s="58" t="s">
        <v>205</v>
      </c>
      <c r="H47" s="58"/>
      <c r="I47" s="58"/>
      <c r="J47" s="58"/>
      <c r="K47" s="58"/>
      <c r="L47" s="58">
        <f t="shared" si="10"/>
        <v>0</v>
      </c>
    </row>
    <row r="48" spans="2:12" ht="25.5">
      <c r="B48" s="93"/>
      <c r="C48" s="23" t="s">
        <v>148</v>
      </c>
      <c r="D48" s="28"/>
      <c r="E48" s="64" t="s">
        <v>200</v>
      </c>
      <c r="F48" s="58"/>
      <c r="G48" s="58" t="s">
        <v>200</v>
      </c>
      <c r="H48" s="58"/>
      <c r="I48" s="58"/>
      <c r="J48" s="58"/>
      <c r="K48" s="58"/>
      <c r="L48" s="58">
        <f t="shared" si="10"/>
        <v>0</v>
      </c>
    </row>
    <row r="49" spans="2:12" ht="25.5">
      <c r="B49" s="93"/>
      <c r="C49" s="23" t="s">
        <v>150</v>
      </c>
      <c r="D49" s="60">
        <f t="shared" ref="D49" si="11">+SUM(L45:L51)</f>
        <v>0</v>
      </c>
      <c r="E49" s="64" t="s">
        <v>201</v>
      </c>
      <c r="F49" s="58"/>
      <c r="G49" s="58" t="s">
        <v>206</v>
      </c>
      <c r="H49" s="58"/>
      <c r="I49" s="58"/>
      <c r="J49" s="58"/>
      <c r="K49" s="58"/>
      <c r="L49" s="58">
        <f t="shared" si="10"/>
        <v>0</v>
      </c>
    </row>
    <row r="50" spans="2:12" ht="12.75">
      <c r="B50" s="93"/>
      <c r="C50" s="67" t="s">
        <v>141</v>
      </c>
      <c r="D50" s="29"/>
      <c r="E50" s="64" t="s">
        <v>201</v>
      </c>
      <c r="F50" s="58"/>
      <c r="G50" s="58" t="s">
        <v>211</v>
      </c>
      <c r="H50" s="58"/>
      <c r="I50" s="58"/>
      <c r="J50" s="58"/>
      <c r="K50" s="58"/>
      <c r="L50" s="58">
        <f t="shared" si="10"/>
        <v>0</v>
      </c>
    </row>
    <row r="51" spans="2:12" ht="25.5">
      <c r="B51" s="94"/>
      <c r="C51" s="23" t="s">
        <v>210</v>
      </c>
      <c r="D51" s="60"/>
      <c r="E51" s="64" t="s">
        <v>200</v>
      </c>
      <c r="F51" s="58"/>
      <c r="G51" s="58" t="s">
        <v>200</v>
      </c>
      <c r="H51" s="58"/>
      <c r="I51" s="58"/>
      <c r="J51" s="58"/>
      <c r="K51" s="58"/>
      <c r="L51" s="58">
        <f t="shared" si="10"/>
        <v>0</v>
      </c>
    </row>
    <row r="52" spans="2:12" ht="12.75">
      <c r="B52" s="89" t="s">
        <v>190</v>
      </c>
      <c r="C52" s="99" t="s">
        <v>184</v>
      </c>
      <c r="D52" s="99"/>
      <c r="E52" s="99" t="s">
        <v>185</v>
      </c>
      <c r="F52" s="99"/>
      <c r="G52" s="99"/>
      <c r="H52" s="99"/>
      <c r="I52" s="99"/>
      <c r="J52" s="99"/>
      <c r="K52" s="99"/>
      <c r="L52" s="99"/>
    </row>
    <row r="53" spans="2:12" ht="51">
      <c r="B53" s="90"/>
      <c r="C53" s="25" t="s">
        <v>139</v>
      </c>
      <c r="D53" s="30"/>
      <c r="E53" s="61" t="str">
        <f t="shared" ref="E53" si="12">+"Capítulo edificación e instalaciones "&amp;(RIGHT(B52,2)+0)</f>
        <v>Capítulo edificación e instalaciones 6</v>
      </c>
      <c r="F53" s="61" t="s">
        <v>202</v>
      </c>
      <c r="G53" s="61" t="s">
        <v>196</v>
      </c>
      <c r="H53" s="61" t="s">
        <v>207</v>
      </c>
      <c r="I53" s="61" t="s">
        <v>197</v>
      </c>
      <c r="J53" s="61" t="s">
        <v>209</v>
      </c>
      <c r="K53" s="61" t="s">
        <v>208</v>
      </c>
      <c r="L53" s="61" t="s">
        <v>212</v>
      </c>
    </row>
    <row r="54" spans="2:12" ht="25.5">
      <c r="B54" s="90"/>
      <c r="C54" s="25" t="s">
        <v>77</v>
      </c>
      <c r="D54" s="30" t="s">
        <v>78</v>
      </c>
      <c r="E54" s="65" t="s">
        <v>198</v>
      </c>
      <c r="F54" s="62"/>
      <c r="G54" s="62" t="s">
        <v>203</v>
      </c>
      <c r="H54" s="62"/>
      <c r="I54" s="62"/>
      <c r="J54" s="62"/>
      <c r="K54" s="62"/>
      <c r="L54" s="62">
        <f t="shared" ref="L54:L60" si="13">+I54*K54</f>
        <v>0</v>
      </c>
    </row>
    <row r="55" spans="2:12" ht="25.5">
      <c r="B55" s="90"/>
      <c r="C55" s="25" t="s">
        <v>140</v>
      </c>
      <c r="D55" s="30"/>
      <c r="E55" s="65" t="s">
        <v>199</v>
      </c>
      <c r="F55" s="62"/>
      <c r="G55" s="62" t="s">
        <v>204</v>
      </c>
      <c r="H55" s="62"/>
      <c r="I55" s="62"/>
      <c r="J55" s="62"/>
      <c r="K55" s="62"/>
      <c r="L55" s="62">
        <f t="shared" si="13"/>
        <v>0</v>
      </c>
    </row>
    <row r="56" spans="2:12" ht="38.25">
      <c r="B56" s="90"/>
      <c r="C56" s="25" t="s">
        <v>149</v>
      </c>
      <c r="D56" s="30"/>
      <c r="E56" s="65" t="s">
        <v>198</v>
      </c>
      <c r="F56" s="62"/>
      <c r="G56" s="62" t="s">
        <v>205</v>
      </c>
      <c r="H56" s="62"/>
      <c r="I56" s="62"/>
      <c r="J56" s="62"/>
      <c r="K56" s="62"/>
      <c r="L56" s="62">
        <f t="shared" si="13"/>
        <v>0</v>
      </c>
    </row>
    <row r="57" spans="2:12" ht="25.5">
      <c r="B57" s="90"/>
      <c r="C57" s="25" t="s">
        <v>148</v>
      </c>
      <c r="D57" s="30"/>
      <c r="E57" s="65" t="s">
        <v>200</v>
      </c>
      <c r="F57" s="62"/>
      <c r="G57" s="62" t="s">
        <v>200</v>
      </c>
      <c r="H57" s="62"/>
      <c r="I57" s="62"/>
      <c r="J57" s="62"/>
      <c r="K57" s="62"/>
      <c r="L57" s="62">
        <f t="shared" si="13"/>
        <v>0</v>
      </c>
    </row>
    <row r="58" spans="2:12" ht="25.5">
      <c r="B58" s="90"/>
      <c r="C58" s="25" t="s">
        <v>150</v>
      </c>
      <c r="D58" s="63">
        <f t="shared" ref="D58" si="14">+SUM(L54:L60)</f>
        <v>0</v>
      </c>
      <c r="E58" s="65" t="s">
        <v>201</v>
      </c>
      <c r="F58" s="62"/>
      <c r="G58" s="62" t="s">
        <v>206</v>
      </c>
      <c r="H58" s="62"/>
      <c r="I58" s="62"/>
      <c r="J58" s="62"/>
      <c r="K58" s="62"/>
      <c r="L58" s="62">
        <f t="shared" si="13"/>
        <v>0</v>
      </c>
    </row>
    <row r="59" spans="2:12" ht="12.75">
      <c r="B59" s="90"/>
      <c r="C59" s="68" t="s">
        <v>141</v>
      </c>
      <c r="D59" s="31"/>
      <c r="E59" s="65" t="s">
        <v>201</v>
      </c>
      <c r="F59" s="62"/>
      <c r="G59" s="62" t="s">
        <v>211</v>
      </c>
      <c r="H59" s="62"/>
      <c r="I59" s="62"/>
      <c r="J59" s="62"/>
      <c r="K59" s="62"/>
      <c r="L59" s="62">
        <f t="shared" si="13"/>
        <v>0</v>
      </c>
    </row>
    <row r="60" spans="2:12" ht="25.5">
      <c r="B60" s="91"/>
      <c r="C60" s="25" t="s">
        <v>210</v>
      </c>
      <c r="D60" s="63"/>
      <c r="E60" s="65" t="s">
        <v>200</v>
      </c>
      <c r="F60" s="62"/>
      <c r="G60" s="62" t="s">
        <v>200</v>
      </c>
      <c r="H60" s="62"/>
      <c r="I60" s="62"/>
      <c r="J60" s="62"/>
      <c r="K60" s="62"/>
      <c r="L60" s="62">
        <f t="shared" si="13"/>
        <v>0</v>
      </c>
    </row>
    <row r="61" spans="2:12" ht="12.75">
      <c r="B61" s="92" t="s">
        <v>191</v>
      </c>
      <c r="C61" s="100" t="s">
        <v>184</v>
      </c>
      <c r="D61" s="100"/>
      <c r="E61" s="100" t="s">
        <v>185</v>
      </c>
      <c r="F61" s="100"/>
      <c r="G61" s="100"/>
      <c r="H61" s="100"/>
      <c r="I61" s="100"/>
      <c r="J61" s="100"/>
      <c r="K61" s="100"/>
      <c r="L61" s="100"/>
    </row>
    <row r="62" spans="2:12" ht="51">
      <c r="B62" s="93"/>
      <c r="C62" s="23" t="s">
        <v>139</v>
      </c>
      <c r="D62" s="28"/>
      <c r="E62" s="59" t="str">
        <f t="shared" ref="E62" si="15">+"Capítulo edificación e instalaciones "&amp;(RIGHT(B61,2)+0)</f>
        <v>Capítulo edificación e instalaciones 7</v>
      </c>
      <c r="F62" s="59" t="s">
        <v>202</v>
      </c>
      <c r="G62" s="59" t="s">
        <v>196</v>
      </c>
      <c r="H62" s="59" t="s">
        <v>207</v>
      </c>
      <c r="I62" s="59" t="s">
        <v>197</v>
      </c>
      <c r="J62" s="59" t="s">
        <v>209</v>
      </c>
      <c r="K62" s="59" t="s">
        <v>208</v>
      </c>
      <c r="L62" s="59" t="s">
        <v>212</v>
      </c>
    </row>
    <row r="63" spans="2:12" ht="25.5">
      <c r="B63" s="93"/>
      <c r="C63" s="23" t="s">
        <v>77</v>
      </c>
      <c r="D63" s="28" t="s">
        <v>78</v>
      </c>
      <c r="E63" s="64" t="s">
        <v>198</v>
      </c>
      <c r="F63" s="58"/>
      <c r="G63" s="58" t="s">
        <v>203</v>
      </c>
      <c r="H63" s="58"/>
      <c r="I63" s="58"/>
      <c r="J63" s="58"/>
      <c r="K63" s="58"/>
      <c r="L63" s="58">
        <f t="shared" ref="L63:L69" si="16">+I63*K63</f>
        <v>0</v>
      </c>
    </row>
    <row r="64" spans="2:12" ht="25.5">
      <c r="B64" s="93"/>
      <c r="C64" s="23" t="s">
        <v>140</v>
      </c>
      <c r="D64" s="28"/>
      <c r="E64" s="64" t="s">
        <v>199</v>
      </c>
      <c r="F64" s="58"/>
      <c r="G64" s="58" t="s">
        <v>204</v>
      </c>
      <c r="H64" s="58"/>
      <c r="I64" s="58"/>
      <c r="J64" s="58"/>
      <c r="K64" s="58"/>
      <c r="L64" s="58">
        <f t="shared" si="16"/>
        <v>0</v>
      </c>
    </row>
    <row r="65" spans="2:12" ht="38.25">
      <c r="B65" s="93"/>
      <c r="C65" s="23" t="s">
        <v>149</v>
      </c>
      <c r="D65" s="28"/>
      <c r="E65" s="64" t="s">
        <v>198</v>
      </c>
      <c r="F65" s="58"/>
      <c r="G65" s="58" t="s">
        <v>205</v>
      </c>
      <c r="H65" s="58"/>
      <c r="I65" s="58"/>
      <c r="J65" s="58"/>
      <c r="K65" s="58"/>
      <c r="L65" s="58">
        <f t="shared" si="16"/>
        <v>0</v>
      </c>
    </row>
    <row r="66" spans="2:12" ht="25.5">
      <c r="B66" s="93"/>
      <c r="C66" s="23" t="s">
        <v>148</v>
      </c>
      <c r="D66" s="28"/>
      <c r="E66" s="64" t="s">
        <v>200</v>
      </c>
      <c r="F66" s="58"/>
      <c r="G66" s="58" t="s">
        <v>200</v>
      </c>
      <c r="H66" s="58"/>
      <c r="I66" s="58"/>
      <c r="J66" s="58"/>
      <c r="K66" s="58"/>
      <c r="L66" s="58">
        <f t="shared" si="16"/>
        <v>0</v>
      </c>
    </row>
    <row r="67" spans="2:12" ht="25.5">
      <c r="B67" s="93"/>
      <c r="C67" s="23" t="s">
        <v>150</v>
      </c>
      <c r="D67" s="60">
        <f t="shared" ref="D67" si="17">+SUM(L63:L69)</f>
        <v>0</v>
      </c>
      <c r="E67" s="64" t="s">
        <v>201</v>
      </c>
      <c r="F67" s="58"/>
      <c r="G67" s="58" t="s">
        <v>206</v>
      </c>
      <c r="H67" s="58"/>
      <c r="I67" s="58"/>
      <c r="J67" s="58"/>
      <c r="K67" s="58"/>
      <c r="L67" s="58">
        <f t="shared" si="16"/>
        <v>0</v>
      </c>
    </row>
    <row r="68" spans="2:12" ht="12.75">
      <c r="B68" s="93"/>
      <c r="C68" s="67" t="s">
        <v>141</v>
      </c>
      <c r="D68" s="29"/>
      <c r="E68" s="64" t="s">
        <v>201</v>
      </c>
      <c r="F68" s="58"/>
      <c r="G68" s="58" t="s">
        <v>211</v>
      </c>
      <c r="H68" s="58"/>
      <c r="I68" s="58"/>
      <c r="J68" s="58"/>
      <c r="K68" s="58"/>
      <c r="L68" s="58">
        <f t="shared" si="16"/>
        <v>0</v>
      </c>
    </row>
    <row r="69" spans="2:12" ht="25.5">
      <c r="B69" s="94"/>
      <c r="C69" s="23" t="s">
        <v>210</v>
      </c>
      <c r="D69" s="60"/>
      <c r="E69" s="64" t="s">
        <v>200</v>
      </c>
      <c r="F69" s="58"/>
      <c r="G69" s="58" t="s">
        <v>200</v>
      </c>
      <c r="H69" s="58"/>
      <c r="I69" s="58"/>
      <c r="J69" s="58"/>
      <c r="K69" s="58"/>
      <c r="L69" s="58">
        <f t="shared" si="16"/>
        <v>0</v>
      </c>
    </row>
    <row r="70" spans="2:12" ht="12.75">
      <c r="B70" s="89" t="s">
        <v>192</v>
      </c>
      <c r="C70" s="99" t="s">
        <v>184</v>
      </c>
      <c r="D70" s="99"/>
      <c r="E70" s="99" t="s">
        <v>185</v>
      </c>
      <c r="F70" s="99"/>
      <c r="G70" s="99"/>
      <c r="H70" s="99"/>
      <c r="I70" s="99"/>
      <c r="J70" s="99"/>
      <c r="K70" s="99"/>
      <c r="L70" s="99"/>
    </row>
    <row r="71" spans="2:12" ht="51">
      <c r="B71" s="90"/>
      <c r="C71" s="25" t="s">
        <v>139</v>
      </c>
      <c r="D71" s="30"/>
      <c r="E71" s="61" t="str">
        <f t="shared" ref="E71" si="18">+"Capítulo edificación e instalaciones "&amp;(RIGHT(B70,2)+0)</f>
        <v>Capítulo edificación e instalaciones 8</v>
      </c>
      <c r="F71" s="61" t="s">
        <v>202</v>
      </c>
      <c r="G71" s="61" t="s">
        <v>196</v>
      </c>
      <c r="H71" s="61" t="s">
        <v>207</v>
      </c>
      <c r="I71" s="61" t="s">
        <v>197</v>
      </c>
      <c r="J71" s="61" t="s">
        <v>209</v>
      </c>
      <c r="K71" s="61" t="s">
        <v>208</v>
      </c>
      <c r="L71" s="61" t="s">
        <v>212</v>
      </c>
    </row>
    <row r="72" spans="2:12" ht="25.5">
      <c r="B72" s="90"/>
      <c r="C72" s="25" t="s">
        <v>77</v>
      </c>
      <c r="D72" s="30" t="s">
        <v>78</v>
      </c>
      <c r="E72" s="65" t="s">
        <v>198</v>
      </c>
      <c r="F72" s="62"/>
      <c r="G72" s="62" t="s">
        <v>203</v>
      </c>
      <c r="H72" s="62"/>
      <c r="I72" s="62"/>
      <c r="J72" s="62"/>
      <c r="K72" s="62"/>
      <c r="L72" s="62">
        <f t="shared" ref="L72:L78" si="19">+I72*K72</f>
        <v>0</v>
      </c>
    </row>
    <row r="73" spans="2:12" ht="25.5">
      <c r="B73" s="90"/>
      <c r="C73" s="25" t="s">
        <v>140</v>
      </c>
      <c r="D73" s="30"/>
      <c r="E73" s="65" t="s">
        <v>199</v>
      </c>
      <c r="F73" s="62"/>
      <c r="G73" s="62" t="s">
        <v>204</v>
      </c>
      <c r="H73" s="62"/>
      <c r="I73" s="62"/>
      <c r="J73" s="62"/>
      <c r="K73" s="62"/>
      <c r="L73" s="62">
        <f t="shared" si="19"/>
        <v>0</v>
      </c>
    </row>
    <row r="74" spans="2:12" ht="38.25">
      <c r="B74" s="90"/>
      <c r="C74" s="25" t="s">
        <v>149</v>
      </c>
      <c r="D74" s="30"/>
      <c r="E74" s="65" t="s">
        <v>198</v>
      </c>
      <c r="F74" s="62"/>
      <c r="G74" s="62" t="s">
        <v>205</v>
      </c>
      <c r="H74" s="62"/>
      <c r="I74" s="62"/>
      <c r="J74" s="62"/>
      <c r="K74" s="62"/>
      <c r="L74" s="62">
        <f t="shared" si="19"/>
        <v>0</v>
      </c>
    </row>
    <row r="75" spans="2:12" ht="25.5">
      <c r="B75" s="90"/>
      <c r="C75" s="25" t="s">
        <v>148</v>
      </c>
      <c r="D75" s="30"/>
      <c r="E75" s="65" t="s">
        <v>200</v>
      </c>
      <c r="F75" s="62"/>
      <c r="G75" s="62" t="s">
        <v>200</v>
      </c>
      <c r="H75" s="62"/>
      <c r="I75" s="62"/>
      <c r="J75" s="62"/>
      <c r="K75" s="62"/>
      <c r="L75" s="62">
        <f t="shared" si="19"/>
        <v>0</v>
      </c>
    </row>
    <row r="76" spans="2:12" ht="25.5">
      <c r="B76" s="90"/>
      <c r="C76" s="25" t="s">
        <v>150</v>
      </c>
      <c r="D76" s="63">
        <f t="shared" ref="D76" si="20">+SUM(L72:L78)</f>
        <v>0</v>
      </c>
      <c r="E76" s="65" t="s">
        <v>201</v>
      </c>
      <c r="F76" s="62"/>
      <c r="G76" s="62" t="s">
        <v>206</v>
      </c>
      <c r="H76" s="62"/>
      <c r="I76" s="62"/>
      <c r="J76" s="62"/>
      <c r="K76" s="62"/>
      <c r="L76" s="62">
        <f t="shared" si="19"/>
        <v>0</v>
      </c>
    </row>
    <row r="77" spans="2:12" ht="12.75">
      <c r="B77" s="90"/>
      <c r="C77" s="68" t="s">
        <v>141</v>
      </c>
      <c r="D77" s="31"/>
      <c r="E77" s="65" t="s">
        <v>201</v>
      </c>
      <c r="F77" s="62"/>
      <c r="G77" s="62" t="s">
        <v>211</v>
      </c>
      <c r="H77" s="62"/>
      <c r="I77" s="62"/>
      <c r="J77" s="62"/>
      <c r="K77" s="62"/>
      <c r="L77" s="62">
        <f t="shared" si="19"/>
        <v>0</v>
      </c>
    </row>
    <row r="78" spans="2:12" ht="25.5">
      <c r="B78" s="91"/>
      <c r="C78" s="25" t="s">
        <v>210</v>
      </c>
      <c r="D78" s="63"/>
      <c r="E78" s="65" t="s">
        <v>200</v>
      </c>
      <c r="F78" s="62"/>
      <c r="G78" s="62" t="s">
        <v>200</v>
      </c>
      <c r="H78" s="62"/>
      <c r="I78" s="62"/>
      <c r="J78" s="62"/>
      <c r="K78" s="62"/>
      <c r="L78" s="62">
        <f t="shared" si="19"/>
        <v>0</v>
      </c>
    </row>
    <row r="79" spans="2:12" ht="12.75">
      <c r="B79" s="92" t="s">
        <v>193</v>
      </c>
      <c r="C79" s="100" t="s">
        <v>184</v>
      </c>
      <c r="D79" s="100"/>
      <c r="E79" s="100" t="s">
        <v>185</v>
      </c>
      <c r="F79" s="100"/>
      <c r="G79" s="100"/>
      <c r="H79" s="100"/>
      <c r="I79" s="100"/>
      <c r="J79" s="100"/>
      <c r="K79" s="100"/>
      <c r="L79" s="100"/>
    </row>
    <row r="80" spans="2:12" ht="51">
      <c r="B80" s="93"/>
      <c r="C80" s="23" t="s">
        <v>139</v>
      </c>
      <c r="D80" s="28"/>
      <c r="E80" s="59" t="str">
        <f t="shared" ref="E80" si="21">+"Capítulo edificación e instalaciones "&amp;(RIGHT(B79,2)+0)</f>
        <v>Capítulo edificación e instalaciones 9</v>
      </c>
      <c r="F80" s="59" t="s">
        <v>202</v>
      </c>
      <c r="G80" s="59" t="s">
        <v>196</v>
      </c>
      <c r="H80" s="59" t="s">
        <v>207</v>
      </c>
      <c r="I80" s="59" t="s">
        <v>197</v>
      </c>
      <c r="J80" s="59" t="s">
        <v>209</v>
      </c>
      <c r="K80" s="59" t="s">
        <v>208</v>
      </c>
      <c r="L80" s="59" t="s">
        <v>212</v>
      </c>
    </row>
    <row r="81" spans="2:12" ht="25.5">
      <c r="B81" s="93"/>
      <c r="C81" s="23" t="s">
        <v>77</v>
      </c>
      <c r="D81" s="28" t="s">
        <v>78</v>
      </c>
      <c r="E81" s="64" t="s">
        <v>198</v>
      </c>
      <c r="F81" s="58"/>
      <c r="G81" s="58" t="s">
        <v>203</v>
      </c>
      <c r="H81" s="58"/>
      <c r="I81" s="58"/>
      <c r="J81" s="58"/>
      <c r="K81" s="58"/>
      <c r="L81" s="58">
        <f t="shared" ref="L81:L87" si="22">+I81*K81</f>
        <v>0</v>
      </c>
    </row>
    <row r="82" spans="2:12" ht="25.5">
      <c r="B82" s="93"/>
      <c r="C82" s="23" t="s">
        <v>140</v>
      </c>
      <c r="D82" s="28"/>
      <c r="E82" s="64" t="s">
        <v>199</v>
      </c>
      <c r="F82" s="58"/>
      <c r="G82" s="58" t="s">
        <v>204</v>
      </c>
      <c r="H82" s="58"/>
      <c r="I82" s="58"/>
      <c r="J82" s="58"/>
      <c r="K82" s="58"/>
      <c r="L82" s="58">
        <f t="shared" si="22"/>
        <v>0</v>
      </c>
    </row>
    <row r="83" spans="2:12" ht="38.25">
      <c r="B83" s="93"/>
      <c r="C83" s="23" t="s">
        <v>149</v>
      </c>
      <c r="D83" s="28"/>
      <c r="E83" s="64" t="s">
        <v>198</v>
      </c>
      <c r="F83" s="58"/>
      <c r="G83" s="58" t="s">
        <v>205</v>
      </c>
      <c r="H83" s="58"/>
      <c r="I83" s="58"/>
      <c r="J83" s="58"/>
      <c r="K83" s="58"/>
      <c r="L83" s="58">
        <f t="shared" si="22"/>
        <v>0</v>
      </c>
    </row>
    <row r="84" spans="2:12" ht="25.5">
      <c r="B84" s="93"/>
      <c r="C84" s="23" t="s">
        <v>148</v>
      </c>
      <c r="D84" s="28"/>
      <c r="E84" s="64" t="s">
        <v>200</v>
      </c>
      <c r="F84" s="58"/>
      <c r="G84" s="58" t="s">
        <v>200</v>
      </c>
      <c r="H84" s="58"/>
      <c r="I84" s="58"/>
      <c r="J84" s="58"/>
      <c r="K84" s="58"/>
      <c r="L84" s="58">
        <f t="shared" si="22"/>
        <v>0</v>
      </c>
    </row>
    <row r="85" spans="2:12" ht="25.5">
      <c r="B85" s="93"/>
      <c r="C85" s="23" t="s">
        <v>150</v>
      </c>
      <c r="D85" s="60">
        <f>+SUM(L81:L87)</f>
        <v>0</v>
      </c>
      <c r="E85" s="64" t="s">
        <v>201</v>
      </c>
      <c r="F85" s="58"/>
      <c r="G85" s="58" t="s">
        <v>206</v>
      </c>
      <c r="H85" s="58"/>
      <c r="I85" s="58"/>
      <c r="J85" s="58"/>
      <c r="K85" s="58"/>
      <c r="L85" s="58">
        <f t="shared" si="22"/>
        <v>0</v>
      </c>
    </row>
    <row r="86" spans="2:12" ht="12.75">
      <c r="B86" s="93"/>
      <c r="C86" s="67" t="s">
        <v>141</v>
      </c>
      <c r="D86" s="29"/>
      <c r="E86" s="64" t="s">
        <v>201</v>
      </c>
      <c r="F86" s="58"/>
      <c r="G86" s="58" t="s">
        <v>211</v>
      </c>
      <c r="H86" s="58"/>
      <c r="I86" s="58"/>
      <c r="J86" s="58"/>
      <c r="K86" s="58"/>
      <c r="L86" s="58">
        <f t="shared" si="22"/>
        <v>0</v>
      </c>
    </row>
    <row r="87" spans="2:12" ht="25.5">
      <c r="B87" s="94"/>
      <c r="C87" s="23" t="s">
        <v>210</v>
      </c>
      <c r="D87" s="60"/>
      <c r="E87" s="64" t="s">
        <v>200</v>
      </c>
      <c r="F87" s="58"/>
      <c r="G87" s="58" t="s">
        <v>200</v>
      </c>
      <c r="H87" s="58"/>
      <c r="I87" s="58"/>
      <c r="J87" s="58"/>
      <c r="K87" s="58"/>
      <c r="L87" s="58">
        <f t="shared" si="22"/>
        <v>0</v>
      </c>
    </row>
    <row r="88" spans="2:12" ht="12.75">
      <c r="B88" s="89" t="s">
        <v>194</v>
      </c>
      <c r="C88" s="99" t="s">
        <v>184</v>
      </c>
      <c r="D88" s="99"/>
      <c r="E88" s="99" t="s">
        <v>185</v>
      </c>
      <c r="F88" s="99"/>
      <c r="G88" s="99"/>
      <c r="H88" s="99"/>
      <c r="I88" s="99"/>
      <c r="J88" s="99"/>
      <c r="K88" s="99"/>
      <c r="L88" s="99"/>
    </row>
    <row r="89" spans="2:12" ht="51">
      <c r="B89" s="90"/>
      <c r="C89" s="25" t="s">
        <v>139</v>
      </c>
      <c r="D89" s="30"/>
      <c r="E89" s="61" t="str">
        <f t="shared" ref="E89" si="23">+"Capítulo edificación e instalaciones "&amp;(RIGHT(B88,2)+0)</f>
        <v>Capítulo edificación e instalaciones 10</v>
      </c>
      <c r="F89" s="61" t="s">
        <v>202</v>
      </c>
      <c r="G89" s="61" t="s">
        <v>196</v>
      </c>
      <c r="H89" s="61" t="s">
        <v>207</v>
      </c>
      <c r="I89" s="61" t="s">
        <v>197</v>
      </c>
      <c r="J89" s="61" t="s">
        <v>209</v>
      </c>
      <c r="K89" s="61" t="s">
        <v>208</v>
      </c>
      <c r="L89" s="61" t="s">
        <v>212</v>
      </c>
    </row>
    <row r="90" spans="2:12" ht="25.5">
      <c r="B90" s="90"/>
      <c r="C90" s="25" t="s">
        <v>77</v>
      </c>
      <c r="D90" s="30" t="s">
        <v>78</v>
      </c>
      <c r="E90" s="65" t="s">
        <v>198</v>
      </c>
      <c r="F90" s="62"/>
      <c r="G90" s="62" t="s">
        <v>203</v>
      </c>
      <c r="H90" s="62"/>
      <c r="I90" s="62"/>
      <c r="J90" s="62"/>
      <c r="K90" s="62"/>
      <c r="L90" s="62">
        <f t="shared" ref="L90:L96" si="24">+I90*K90</f>
        <v>0</v>
      </c>
    </row>
    <row r="91" spans="2:12" ht="25.5">
      <c r="B91" s="90"/>
      <c r="C91" s="25" t="s">
        <v>140</v>
      </c>
      <c r="D91" s="30"/>
      <c r="E91" s="65" t="s">
        <v>199</v>
      </c>
      <c r="F91" s="62"/>
      <c r="G91" s="62" t="s">
        <v>204</v>
      </c>
      <c r="H91" s="62"/>
      <c r="I91" s="62"/>
      <c r="J91" s="62"/>
      <c r="K91" s="62"/>
      <c r="L91" s="62">
        <f t="shared" si="24"/>
        <v>0</v>
      </c>
    </row>
    <row r="92" spans="2:12" ht="38.25">
      <c r="B92" s="90"/>
      <c r="C92" s="25" t="s">
        <v>149</v>
      </c>
      <c r="D92" s="30"/>
      <c r="E92" s="65" t="s">
        <v>198</v>
      </c>
      <c r="F92" s="62"/>
      <c r="G92" s="62" t="s">
        <v>205</v>
      </c>
      <c r="H92" s="62"/>
      <c r="I92" s="62"/>
      <c r="J92" s="62"/>
      <c r="K92" s="62"/>
      <c r="L92" s="62">
        <f t="shared" si="24"/>
        <v>0</v>
      </c>
    </row>
    <row r="93" spans="2:12" ht="25.5">
      <c r="B93" s="90"/>
      <c r="C93" s="25" t="s">
        <v>148</v>
      </c>
      <c r="D93" s="30"/>
      <c r="E93" s="65" t="s">
        <v>200</v>
      </c>
      <c r="F93" s="62"/>
      <c r="G93" s="62" t="s">
        <v>200</v>
      </c>
      <c r="H93" s="62"/>
      <c r="I93" s="62"/>
      <c r="J93" s="62"/>
      <c r="K93" s="62"/>
      <c r="L93" s="62">
        <f t="shared" si="24"/>
        <v>0</v>
      </c>
    </row>
    <row r="94" spans="2:12" ht="25.5">
      <c r="B94" s="90"/>
      <c r="C94" s="25" t="s">
        <v>150</v>
      </c>
      <c r="D94" s="63">
        <f t="shared" ref="D94" si="25">+SUM(L90:L96)</f>
        <v>0</v>
      </c>
      <c r="E94" s="65" t="s">
        <v>201</v>
      </c>
      <c r="F94" s="62"/>
      <c r="G94" s="62" t="s">
        <v>206</v>
      </c>
      <c r="H94" s="62"/>
      <c r="I94" s="62"/>
      <c r="J94" s="62"/>
      <c r="K94" s="62"/>
      <c r="L94" s="62">
        <f t="shared" si="24"/>
        <v>0</v>
      </c>
    </row>
    <row r="95" spans="2:12" ht="12.75">
      <c r="B95" s="90"/>
      <c r="C95" s="68" t="s">
        <v>141</v>
      </c>
      <c r="D95" s="31"/>
      <c r="E95" s="65" t="s">
        <v>201</v>
      </c>
      <c r="F95" s="62"/>
      <c r="G95" s="62" t="s">
        <v>211</v>
      </c>
      <c r="H95" s="62"/>
      <c r="I95" s="62"/>
      <c r="J95" s="62"/>
      <c r="K95" s="62"/>
      <c r="L95" s="62">
        <f t="shared" si="24"/>
        <v>0</v>
      </c>
    </row>
    <row r="96" spans="2:12" ht="25.5">
      <c r="B96" s="91"/>
      <c r="C96" s="25" t="s">
        <v>210</v>
      </c>
      <c r="D96" s="63"/>
      <c r="E96" s="65" t="s">
        <v>200</v>
      </c>
      <c r="F96" s="62"/>
      <c r="G96" s="62" t="s">
        <v>200</v>
      </c>
      <c r="H96" s="62"/>
      <c r="I96" s="62"/>
      <c r="J96" s="62"/>
      <c r="K96" s="62"/>
      <c r="L96" s="62">
        <f t="shared" si="24"/>
        <v>0</v>
      </c>
    </row>
  </sheetData>
  <sheetProtection formatCells="0" formatColumns="0" formatRows="0" insertRows="0" deleteRows="0"/>
  <mergeCells count="34">
    <mergeCell ref="B70:B78"/>
    <mergeCell ref="C70:D70"/>
    <mergeCell ref="E70:L70"/>
    <mergeCell ref="B79:B87"/>
    <mergeCell ref="C79:D79"/>
    <mergeCell ref="E79:L79"/>
    <mergeCell ref="E43:L43"/>
    <mergeCell ref="B52:B60"/>
    <mergeCell ref="C52:D52"/>
    <mergeCell ref="E52:L52"/>
    <mergeCell ref="B61:B69"/>
    <mergeCell ref="C61:D61"/>
    <mergeCell ref="E61:L61"/>
    <mergeCell ref="C3:L3"/>
    <mergeCell ref="C4:L4"/>
    <mergeCell ref="C5:L5"/>
    <mergeCell ref="D6:L6"/>
    <mergeCell ref="B7:B15"/>
    <mergeCell ref="B88:B96"/>
    <mergeCell ref="C88:D88"/>
    <mergeCell ref="E88:L88"/>
    <mergeCell ref="C7:D7"/>
    <mergeCell ref="E7:L7"/>
    <mergeCell ref="C16:D16"/>
    <mergeCell ref="E16:L16"/>
    <mergeCell ref="B16:B24"/>
    <mergeCell ref="B25:B33"/>
    <mergeCell ref="C25:D25"/>
    <mergeCell ref="E25:L25"/>
    <mergeCell ref="B34:B42"/>
    <mergeCell ref="C34:D34"/>
    <mergeCell ref="E34:L34"/>
    <mergeCell ref="B43:B51"/>
    <mergeCell ref="C43:D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65"/>
  <sheetViews>
    <sheetView zoomScale="90" zoomScaleNormal="90" workbookViewId="0">
      <selection activeCell="G19" sqref="G19"/>
    </sheetView>
  </sheetViews>
  <sheetFormatPr baseColWidth="10" defaultColWidth="11.42578125" defaultRowHeight="12.75"/>
  <cols>
    <col min="1" max="1" width="5.28515625" style="21" customWidth="1"/>
    <col min="2" max="2" width="4" style="21" bestFit="1" customWidth="1"/>
    <col min="3" max="3" width="50.28515625" style="21" customWidth="1"/>
    <col min="4" max="4" width="46.42578125" style="21" customWidth="1"/>
    <col min="5" max="5" width="11.42578125" style="21"/>
    <col min="6" max="6" width="44.7109375" style="21" customWidth="1"/>
    <col min="7" max="7" width="11.42578125" style="45"/>
    <col min="8" max="8" width="15" style="45" customWidth="1"/>
    <col min="9" max="10" width="13.85546875" style="21" hidden="1" customWidth="1"/>
    <col min="11" max="11" width="12.85546875" style="21" hidden="1" customWidth="1"/>
    <col min="12" max="12" width="13" style="21" hidden="1" customWidth="1"/>
    <col min="13" max="13" width="11.42578125" style="21" customWidth="1"/>
    <col min="14" max="16" width="11.42578125" style="21"/>
    <col min="17" max="17" width="0" style="21" hidden="1" customWidth="1"/>
    <col min="18" max="16384" width="11.42578125" style="21"/>
  </cols>
  <sheetData>
    <row r="3" spans="3:17" ht="59.25" customHeight="1">
      <c r="C3" s="108" t="s">
        <v>151</v>
      </c>
      <c r="D3" s="108"/>
      <c r="F3" s="34" t="s">
        <v>152</v>
      </c>
      <c r="G3" s="35" t="s">
        <v>153</v>
      </c>
      <c r="H3" s="35" t="s">
        <v>154</v>
      </c>
      <c r="I3" s="36" t="s">
        <v>155</v>
      </c>
      <c r="J3" s="35" t="s">
        <v>156</v>
      </c>
      <c r="K3" s="37" t="s">
        <v>157</v>
      </c>
      <c r="L3" s="37" t="s">
        <v>158</v>
      </c>
      <c r="Q3" s="21" t="s">
        <v>159</v>
      </c>
    </row>
    <row r="4" spans="3:17">
      <c r="C4" s="38" t="s">
        <v>125</v>
      </c>
      <c r="D4" s="39" t="e">
        <f>+SUMIF(C:C,"Coste subvencionable máximo",D:D)</f>
        <v>#N/A</v>
      </c>
      <c r="F4" s="34" t="s">
        <v>160</v>
      </c>
      <c r="G4" s="35">
        <v>120</v>
      </c>
      <c r="H4" s="35">
        <v>460</v>
      </c>
      <c r="I4" s="40">
        <f>+G4*$D$12</f>
        <v>0</v>
      </c>
      <c r="J4" s="40">
        <f>+$D$12*H4</f>
        <v>0</v>
      </c>
      <c r="K4" s="40">
        <f t="shared" ref="K4:K10" si="0">+$D$17</f>
        <v>0</v>
      </c>
      <c r="L4" s="40">
        <f>+IF(K4&gt;J4,J4,IF((K4-I4)&gt;0,K4-I4,0))</f>
        <v>0</v>
      </c>
      <c r="Q4" s="21" t="s">
        <v>161</v>
      </c>
    </row>
    <row r="5" spans="3:17">
      <c r="F5" s="34" t="s">
        <v>162</v>
      </c>
      <c r="G5" s="35"/>
      <c r="H5" s="35">
        <v>749</v>
      </c>
      <c r="I5" s="40">
        <f t="shared" ref="I5:I10" si="1">+G5*$D$12</f>
        <v>0</v>
      </c>
      <c r="J5" s="40">
        <f t="shared" ref="J5:J10" si="2">+$D$12*H5</f>
        <v>0</v>
      </c>
      <c r="K5" s="40">
        <f t="shared" si="0"/>
        <v>0</v>
      </c>
      <c r="L5" s="40">
        <f t="shared" ref="L5:L10" si="3">+IF(K5&gt;J5,J5,IF((K5-I5)&gt;0,K5-I5,0))</f>
        <v>0</v>
      </c>
    </row>
    <row r="6" spans="3:17">
      <c r="F6" s="34" t="s">
        <v>163</v>
      </c>
      <c r="G6" s="35"/>
      <c r="H6" s="35">
        <v>910</v>
      </c>
      <c r="I6" s="40">
        <f t="shared" si="1"/>
        <v>0</v>
      </c>
      <c r="J6" s="40">
        <f t="shared" si="2"/>
        <v>0</v>
      </c>
      <c r="K6" s="40">
        <f t="shared" si="0"/>
        <v>0</v>
      </c>
      <c r="L6" s="40">
        <f t="shared" si="3"/>
        <v>0</v>
      </c>
      <c r="Q6" s="21" t="s">
        <v>164</v>
      </c>
    </row>
    <row r="7" spans="3:17">
      <c r="F7" s="34" t="s">
        <v>165</v>
      </c>
      <c r="G7" s="35"/>
      <c r="H7" s="35">
        <v>1188</v>
      </c>
      <c r="I7" s="40">
        <f t="shared" si="1"/>
        <v>0</v>
      </c>
      <c r="J7" s="40">
        <f t="shared" si="2"/>
        <v>0</v>
      </c>
      <c r="K7" s="40">
        <f t="shared" si="0"/>
        <v>0</v>
      </c>
      <c r="L7" s="40">
        <f t="shared" si="3"/>
        <v>0</v>
      </c>
    </row>
    <row r="8" spans="3:17">
      <c r="C8" s="41" t="s">
        <v>166</v>
      </c>
      <c r="D8" s="42"/>
      <c r="F8" s="34" t="s">
        <v>167</v>
      </c>
      <c r="G8" s="35">
        <v>258</v>
      </c>
      <c r="H8" s="35">
        <v>1070</v>
      </c>
      <c r="I8" s="40">
        <f t="shared" si="1"/>
        <v>0</v>
      </c>
      <c r="J8" s="40">
        <f t="shared" si="2"/>
        <v>0</v>
      </c>
      <c r="K8" s="40">
        <f t="shared" si="0"/>
        <v>0</v>
      </c>
      <c r="L8" s="40">
        <f t="shared" si="3"/>
        <v>0</v>
      </c>
    </row>
    <row r="9" spans="3:17">
      <c r="C9" s="41" t="s">
        <v>168</v>
      </c>
      <c r="D9" s="42"/>
      <c r="F9" s="34" t="s">
        <v>169</v>
      </c>
      <c r="G9" s="35">
        <v>129</v>
      </c>
      <c r="H9" s="35">
        <v>3072</v>
      </c>
      <c r="I9" s="40">
        <f t="shared" si="1"/>
        <v>0</v>
      </c>
      <c r="J9" s="40">
        <f t="shared" si="2"/>
        <v>0</v>
      </c>
      <c r="K9" s="40">
        <f t="shared" si="0"/>
        <v>0</v>
      </c>
      <c r="L9" s="40">
        <f t="shared" si="3"/>
        <v>0</v>
      </c>
    </row>
    <row r="10" spans="3:17" ht="38.25">
      <c r="C10" s="34" t="s">
        <v>170</v>
      </c>
      <c r="D10" s="37" t="str">
        <f>+Q6</f>
        <v>La instalación se utilizará exclusivamente para autoconsumo en el establecimiento industrial</v>
      </c>
      <c r="F10" s="34" t="s">
        <v>171</v>
      </c>
      <c r="G10" s="35">
        <v>86</v>
      </c>
      <c r="H10" s="35">
        <v>4723</v>
      </c>
      <c r="I10" s="40">
        <f t="shared" si="1"/>
        <v>0</v>
      </c>
      <c r="J10" s="40">
        <f t="shared" si="2"/>
        <v>0</v>
      </c>
      <c r="K10" s="40">
        <f t="shared" si="0"/>
        <v>0</v>
      </c>
      <c r="L10" s="40">
        <f t="shared" si="3"/>
        <v>0</v>
      </c>
    </row>
    <row r="11" spans="3:17">
      <c r="C11" s="34" t="s">
        <v>172</v>
      </c>
      <c r="D11" s="43"/>
      <c r="G11" s="21"/>
      <c r="H11" s="21"/>
    </row>
    <row r="12" spans="3:17">
      <c r="C12" s="34" t="s">
        <v>173</v>
      </c>
      <c r="D12" s="44"/>
    </row>
    <row r="13" spans="3:17" ht="26.25" customHeight="1">
      <c r="C13" s="34" t="s">
        <v>174</v>
      </c>
      <c r="D13" s="46" t="b">
        <f>+IF(D9=Q4,IF(D12&lt;=20,F10,IF(D12&lt;=500,F9,F8)),IF(D9=Q3,IF(D12&lt;=10,F7,IF(D12&lt;=100,F6,IF(D12&lt;=1000,F5,F4)))))</f>
        <v>0</v>
      </c>
    </row>
    <row r="14" spans="3:17">
      <c r="C14" s="34" t="s">
        <v>175</v>
      </c>
      <c r="D14" s="43"/>
    </row>
    <row r="15" spans="3:17" ht="42" customHeight="1">
      <c r="C15" s="34" t="s">
        <v>176</v>
      </c>
      <c r="D15" s="43"/>
    </row>
    <row r="16" spans="3:17" ht="42" customHeight="1">
      <c r="C16" s="34" t="s">
        <v>177</v>
      </c>
      <c r="D16" s="43"/>
    </row>
    <row r="17" spans="3:7" ht="42" customHeight="1">
      <c r="C17" s="34" t="s">
        <v>178</v>
      </c>
      <c r="D17" s="44"/>
    </row>
    <row r="18" spans="3:7" ht="42" customHeight="1">
      <c r="C18" s="34" t="s">
        <v>179</v>
      </c>
      <c r="D18" s="47" t="e">
        <f>+VLOOKUP(D13,F4:L10,7,FALSE)</f>
        <v>#N/A</v>
      </c>
    </row>
    <row r="19" spans="3:7" ht="42" customHeight="1">
      <c r="C19" s="48"/>
      <c r="D19" s="48"/>
      <c r="G19" s="21"/>
    </row>
    <row r="20" spans="3:7" ht="42" customHeight="1">
      <c r="C20" s="48"/>
      <c r="D20" s="48"/>
    </row>
    <row r="21" spans="3:7" ht="42" customHeight="1">
      <c r="C21" s="48"/>
      <c r="D21" s="48"/>
    </row>
    <row r="22" spans="3:7" ht="42" customHeight="1">
      <c r="C22" s="48"/>
      <c r="D22" s="48"/>
    </row>
    <row r="23" spans="3:7" ht="42" customHeight="1">
      <c r="C23" s="48"/>
      <c r="D23" s="48"/>
    </row>
    <row r="24" spans="3:7" ht="42" customHeight="1">
      <c r="C24" s="48"/>
      <c r="D24" s="48"/>
    </row>
    <row r="25" spans="3:7" ht="46.5" customHeight="1">
      <c r="C25" s="48"/>
      <c r="D25" s="48"/>
    </row>
    <row r="26" spans="3:7">
      <c r="C26" s="48"/>
      <c r="D26" s="48"/>
    </row>
    <row r="27" spans="3:7">
      <c r="C27" s="48"/>
      <c r="D27" s="48"/>
    </row>
    <row r="28" spans="3:7">
      <c r="C28" s="48"/>
      <c r="D28" s="48"/>
    </row>
    <row r="29" spans="3:7">
      <c r="C29" s="48"/>
      <c r="D29" s="48"/>
    </row>
    <row r="30" spans="3:7">
      <c r="C30" s="48"/>
      <c r="D30" s="48"/>
    </row>
    <row r="31" spans="3:7">
      <c r="C31" s="48"/>
      <c r="D31" s="48"/>
    </row>
    <row r="32" spans="3:7">
      <c r="C32" s="48"/>
      <c r="D32" s="48"/>
    </row>
    <row r="33" spans="3:4">
      <c r="C33" s="48"/>
      <c r="D33" s="48"/>
    </row>
    <row r="34" spans="3:4">
      <c r="C34" s="48"/>
      <c r="D34" s="48"/>
    </row>
    <row r="35" spans="3:4">
      <c r="C35" s="48"/>
      <c r="D35" s="48"/>
    </row>
    <row r="36" spans="3:4">
      <c r="C36" s="48"/>
      <c r="D36" s="48"/>
    </row>
    <row r="37" spans="3:4">
      <c r="C37" s="48"/>
      <c r="D37" s="48"/>
    </row>
    <row r="38" spans="3:4">
      <c r="C38" s="48"/>
      <c r="D38" s="48"/>
    </row>
    <row r="39" spans="3:4">
      <c r="C39" s="48"/>
      <c r="D39" s="48"/>
    </row>
    <row r="40" spans="3:4">
      <c r="C40" s="48"/>
      <c r="D40" s="48"/>
    </row>
    <row r="41" spans="3:4">
      <c r="C41" s="48"/>
      <c r="D41" s="48"/>
    </row>
    <row r="42" spans="3:4">
      <c r="C42" s="48"/>
      <c r="D42" s="48"/>
    </row>
    <row r="43" spans="3:4">
      <c r="C43" s="48"/>
      <c r="D43" s="48"/>
    </row>
    <row r="44" spans="3:4">
      <c r="C44" s="48"/>
      <c r="D44" s="48"/>
    </row>
    <row r="45" spans="3:4">
      <c r="C45" s="48"/>
      <c r="D45" s="48"/>
    </row>
    <row r="46" spans="3:4">
      <c r="C46" s="48"/>
      <c r="D46" s="48"/>
    </row>
    <row r="47" spans="3:4">
      <c r="C47" s="48"/>
      <c r="D47" s="48"/>
    </row>
    <row r="48" spans="3:4">
      <c r="C48" s="48"/>
      <c r="D48" s="48"/>
    </row>
    <row r="49" spans="3:4">
      <c r="C49" s="48"/>
      <c r="D49" s="48"/>
    </row>
    <row r="50" spans="3:4">
      <c r="C50" s="48"/>
      <c r="D50" s="48"/>
    </row>
    <row r="51" spans="3:4">
      <c r="C51" s="48"/>
      <c r="D51" s="48"/>
    </row>
    <row r="52" spans="3:4">
      <c r="C52" s="48"/>
      <c r="D52" s="48"/>
    </row>
    <row r="53" spans="3:4">
      <c r="C53" s="48"/>
      <c r="D53" s="48"/>
    </row>
    <row r="54" spans="3:4">
      <c r="C54" s="48"/>
      <c r="D54" s="48"/>
    </row>
    <row r="55" spans="3:4">
      <c r="C55" s="48"/>
      <c r="D55" s="48"/>
    </row>
    <row r="56" spans="3:4">
      <c r="C56" s="48"/>
      <c r="D56" s="48"/>
    </row>
    <row r="57" spans="3:4">
      <c r="C57" s="48"/>
      <c r="D57" s="48"/>
    </row>
    <row r="58" spans="3:4">
      <c r="C58" s="48"/>
      <c r="D58" s="48"/>
    </row>
    <row r="59" spans="3:4">
      <c r="C59" s="48"/>
      <c r="D59" s="48"/>
    </row>
    <row r="60" spans="3:4">
      <c r="C60" s="48"/>
      <c r="D60" s="48"/>
    </row>
    <row r="61" spans="3:4">
      <c r="C61" s="48"/>
      <c r="D61" s="48"/>
    </row>
    <row r="62" spans="3:4">
      <c r="C62" s="48"/>
      <c r="D62" s="48"/>
    </row>
    <row r="63" spans="3:4">
      <c r="C63" s="48"/>
      <c r="D63" s="48"/>
    </row>
    <row r="64" spans="3:4">
      <c r="C64" s="48"/>
      <c r="D64" s="48"/>
    </row>
    <row r="65" spans="3:4">
      <c r="C65" s="48"/>
      <c r="D65" s="48"/>
    </row>
    <row r="66" spans="3:4">
      <c r="C66" s="48"/>
      <c r="D66" s="48"/>
    </row>
    <row r="67" spans="3:4">
      <c r="C67" s="48"/>
      <c r="D67" s="48"/>
    </row>
    <row r="68" spans="3:4">
      <c r="C68" s="48"/>
      <c r="D68" s="48"/>
    </row>
    <row r="69" spans="3:4">
      <c r="C69" s="48"/>
      <c r="D69" s="48"/>
    </row>
    <row r="70" spans="3:4">
      <c r="C70" s="48"/>
      <c r="D70" s="48"/>
    </row>
    <row r="71" spans="3:4">
      <c r="C71" s="48"/>
      <c r="D71" s="48"/>
    </row>
    <row r="72" spans="3:4">
      <c r="C72" s="48"/>
      <c r="D72" s="48"/>
    </row>
    <row r="73" spans="3:4">
      <c r="C73" s="48"/>
      <c r="D73" s="48"/>
    </row>
    <row r="74" spans="3:4">
      <c r="C74" s="48"/>
      <c r="D74" s="48"/>
    </row>
    <row r="75" spans="3:4">
      <c r="C75" s="48"/>
      <c r="D75" s="48"/>
    </row>
    <row r="76" spans="3:4">
      <c r="C76" s="48"/>
      <c r="D76" s="48"/>
    </row>
    <row r="77" spans="3:4">
      <c r="C77" s="48"/>
      <c r="D77" s="48"/>
    </row>
    <row r="78" spans="3:4">
      <c r="C78" s="48"/>
      <c r="D78" s="48"/>
    </row>
    <row r="79" spans="3:4">
      <c r="C79" s="48"/>
      <c r="D79" s="48"/>
    </row>
    <row r="80" spans="3:4">
      <c r="C80" s="48"/>
      <c r="D80" s="48"/>
    </row>
    <row r="81" spans="3:4">
      <c r="C81" s="48"/>
      <c r="D81" s="48"/>
    </row>
    <row r="82" spans="3:4">
      <c r="C82" s="48"/>
      <c r="D82" s="48"/>
    </row>
    <row r="83" spans="3:4">
      <c r="C83" s="48"/>
      <c r="D83" s="48"/>
    </row>
    <row r="84" spans="3:4">
      <c r="C84" s="48"/>
      <c r="D84" s="48"/>
    </row>
    <row r="85" spans="3:4">
      <c r="C85" s="48"/>
      <c r="D85" s="48"/>
    </row>
    <row r="86" spans="3:4">
      <c r="C86" s="48"/>
      <c r="D86" s="48"/>
    </row>
    <row r="87" spans="3:4">
      <c r="C87" s="48"/>
      <c r="D87" s="48"/>
    </row>
    <row r="88" spans="3:4">
      <c r="C88" s="48"/>
      <c r="D88" s="48"/>
    </row>
    <row r="89" spans="3:4">
      <c r="C89" s="48"/>
      <c r="D89" s="48"/>
    </row>
    <row r="90" spans="3:4">
      <c r="C90" s="48"/>
      <c r="D90" s="48"/>
    </row>
    <row r="91" spans="3:4">
      <c r="C91" s="48"/>
      <c r="D91" s="48"/>
    </row>
    <row r="92" spans="3:4">
      <c r="C92" s="48"/>
      <c r="D92" s="48"/>
    </row>
    <row r="93" spans="3:4">
      <c r="C93" s="48"/>
      <c r="D93" s="48"/>
    </row>
    <row r="94" spans="3:4">
      <c r="C94" s="48"/>
      <c r="D94" s="48"/>
    </row>
    <row r="95" spans="3:4">
      <c r="C95" s="48"/>
      <c r="D95" s="48"/>
    </row>
    <row r="96" spans="3:4">
      <c r="C96" s="48"/>
      <c r="D96" s="48"/>
    </row>
    <row r="97" spans="3:4">
      <c r="C97" s="48"/>
      <c r="D97" s="48"/>
    </row>
    <row r="98" spans="3:4">
      <c r="C98" s="48"/>
      <c r="D98" s="48"/>
    </row>
    <row r="99" spans="3:4">
      <c r="C99" s="48"/>
      <c r="D99" s="48"/>
    </row>
    <row r="100" spans="3:4">
      <c r="C100" s="48"/>
      <c r="D100" s="48"/>
    </row>
    <row r="101" spans="3:4">
      <c r="C101" s="48"/>
      <c r="D101" s="48"/>
    </row>
    <row r="102" spans="3:4">
      <c r="C102" s="48"/>
      <c r="D102" s="48"/>
    </row>
    <row r="103" spans="3:4">
      <c r="C103" s="48"/>
      <c r="D103" s="48"/>
    </row>
    <row r="104" spans="3:4">
      <c r="C104" s="48"/>
      <c r="D104" s="48"/>
    </row>
    <row r="105" spans="3:4">
      <c r="C105" s="48"/>
      <c r="D105" s="48"/>
    </row>
    <row r="106" spans="3:4">
      <c r="C106" s="48"/>
      <c r="D106" s="48"/>
    </row>
    <row r="107" spans="3:4">
      <c r="C107" s="48"/>
      <c r="D107" s="48"/>
    </row>
    <row r="108" spans="3:4">
      <c r="C108" s="48"/>
      <c r="D108" s="48"/>
    </row>
    <row r="109" spans="3:4">
      <c r="C109" s="48"/>
      <c r="D109" s="48"/>
    </row>
    <row r="110" spans="3:4">
      <c r="C110" s="48"/>
      <c r="D110" s="48"/>
    </row>
    <row r="111" spans="3:4">
      <c r="C111" s="48"/>
      <c r="D111" s="48"/>
    </row>
    <row r="112" spans="3:4">
      <c r="C112" s="48"/>
      <c r="D112" s="48"/>
    </row>
    <row r="113" spans="3:4">
      <c r="C113" s="48"/>
      <c r="D113" s="48"/>
    </row>
    <row r="114" spans="3:4">
      <c r="C114" s="48"/>
      <c r="D114" s="48"/>
    </row>
    <row r="115" spans="3:4">
      <c r="C115" s="48"/>
      <c r="D115" s="48"/>
    </row>
    <row r="116" spans="3:4">
      <c r="C116" s="48"/>
      <c r="D116" s="48"/>
    </row>
    <row r="117" spans="3:4">
      <c r="C117" s="48"/>
      <c r="D117" s="48"/>
    </row>
    <row r="118" spans="3:4">
      <c r="C118" s="48"/>
      <c r="D118" s="48"/>
    </row>
    <row r="119" spans="3:4">
      <c r="C119" s="48"/>
      <c r="D119" s="48"/>
    </row>
    <row r="120" spans="3:4">
      <c r="C120" s="48"/>
      <c r="D120" s="48"/>
    </row>
    <row r="121" spans="3:4">
      <c r="C121" s="48"/>
      <c r="D121" s="48"/>
    </row>
    <row r="122" spans="3:4">
      <c r="C122" s="48"/>
      <c r="D122" s="48"/>
    </row>
    <row r="123" spans="3:4">
      <c r="C123" s="48"/>
      <c r="D123" s="48"/>
    </row>
    <row r="124" spans="3:4">
      <c r="C124" s="48"/>
      <c r="D124" s="48"/>
    </row>
    <row r="125" spans="3:4">
      <c r="C125" s="48"/>
      <c r="D125" s="48"/>
    </row>
    <row r="126" spans="3:4">
      <c r="C126" s="48"/>
      <c r="D126" s="48"/>
    </row>
    <row r="127" spans="3:4">
      <c r="C127" s="48"/>
      <c r="D127" s="48"/>
    </row>
    <row r="128" spans="3:4">
      <c r="C128" s="48"/>
      <c r="D128" s="48"/>
    </row>
    <row r="129" spans="3:4">
      <c r="C129" s="48"/>
      <c r="D129" s="48"/>
    </row>
    <row r="130" spans="3:4">
      <c r="C130" s="48"/>
      <c r="D130" s="48"/>
    </row>
    <row r="131" spans="3:4">
      <c r="C131" s="48"/>
      <c r="D131" s="48"/>
    </row>
    <row r="132" spans="3:4">
      <c r="C132" s="48"/>
      <c r="D132" s="48"/>
    </row>
    <row r="133" spans="3:4">
      <c r="C133" s="48"/>
      <c r="D133" s="48"/>
    </row>
    <row r="134" spans="3:4">
      <c r="C134" s="48"/>
      <c r="D134" s="48"/>
    </row>
    <row r="135" spans="3:4">
      <c r="C135" s="48"/>
      <c r="D135" s="48"/>
    </row>
    <row r="136" spans="3:4">
      <c r="C136" s="48"/>
      <c r="D136" s="48"/>
    </row>
    <row r="137" spans="3:4">
      <c r="C137" s="48"/>
      <c r="D137" s="48"/>
    </row>
    <row r="138" spans="3:4">
      <c r="C138" s="48"/>
      <c r="D138" s="48"/>
    </row>
    <row r="139" spans="3:4">
      <c r="C139" s="48"/>
      <c r="D139" s="48"/>
    </row>
    <row r="140" spans="3:4">
      <c r="C140" s="48"/>
      <c r="D140" s="48"/>
    </row>
    <row r="141" spans="3:4">
      <c r="C141" s="48"/>
      <c r="D141" s="48"/>
    </row>
    <row r="142" spans="3:4">
      <c r="C142" s="48"/>
      <c r="D142" s="48"/>
    </row>
    <row r="143" spans="3:4">
      <c r="C143" s="48"/>
      <c r="D143" s="48"/>
    </row>
    <row r="144" spans="3:4">
      <c r="C144" s="48"/>
      <c r="D144" s="48"/>
    </row>
    <row r="145" spans="3:4">
      <c r="C145" s="48"/>
      <c r="D145" s="48"/>
    </row>
    <row r="146" spans="3:4">
      <c r="C146" s="48"/>
      <c r="D146" s="48"/>
    </row>
    <row r="147" spans="3:4">
      <c r="C147" s="48"/>
      <c r="D147" s="48"/>
    </row>
    <row r="148" spans="3:4">
      <c r="C148" s="48"/>
      <c r="D148" s="48"/>
    </row>
    <row r="149" spans="3:4">
      <c r="C149" s="48"/>
      <c r="D149" s="48"/>
    </row>
    <row r="150" spans="3:4">
      <c r="C150" s="48"/>
      <c r="D150" s="48"/>
    </row>
    <row r="151" spans="3:4">
      <c r="C151" s="48"/>
      <c r="D151" s="48"/>
    </row>
    <row r="152" spans="3:4">
      <c r="C152" s="48"/>
      <c r="D152" s="48"/>
    </row>
    <row r="153" spans="3:4">
      <c r="C153" s="48"/>
      <c r="D153" s="48"/>
    </row>
    <row r="154" spans="3:4">
      <c r="C154" s="48"/>
      <c r="D154" s="48"/>
    </row>
    <row r="155" spans="3:4">
      <c r="C155" s="48"/>
      <c r="D155" s="48"/>
    </row>
    <row r="156" spans="3:4">
      <c r="C156" s="48"/>
      <c r="D156" s="48"/>
    </row>
    <row r="157" spans="3:4">
      <c r="C157" s="48"/>
      <c r="D157" s="48"/>
    </row>
    <row r="158" spans="3:4">
      <c r="C158" s="48"/>
      <c r="D158" s="48"/>
    </row>
    <row r="159" spans="3:4">
      <c r="C159" s="48"/>
      <c r="D159" s="48"/>
    </row>
    <row r="160" spans="3:4">
      <c r="C160" s="48"/>
      <c r="D160" s="48"/>
    </row>
    <row r="161" spans="3:4">
      <c r="C161" s="48"/>
      <c r="D161" s="48"/>
    </row>
    <row r="162" spans="3:4">
      <c r="C162" s="48"/>
      <c r="D162" s="48"/>
    </row>
    <row r="163" spans="3:4">
      <c r="C163" s="48"/>
      <c r="D163" s="48"/>
    </row>
    <row r="164" spans="3:4">
      <c r="C164" s="48"/>
      <c r="D164" s="48"/>
    </row>
    <row r="165" spans="3:4">
      <c r="C165" s="48"/>
      <c r="D165" s="48"/>
    </row>
    <row r="166" spans="3:4">
      <c r="C166" s="48"/>
      <c r="D166" s="48"/>
    </row>
    <row r="167" spans="3:4">
      <c r="C167" s="48"/>
      <c r="D167" s="48"/>
    </row>
    <row r="168" spans="3:4">
      <c r="C168" s="48"/>
      <c r="D168" s="48"/>
    </row>
    <row r="169" spans="3:4">
      <c r="C169" s="48"/>
      <c r="D169" s="48"/>
    </row>
    <row r="170" spans="3:4">
      <c r="C170" s="48"/>
      <c r="D170" s="48"/>
    </row>
    <row r="171" spans="3:4">
      <c r="C171" s="48"/>
      <c r="D171" s="48"/>
    </row>
    <row r="172" spans="3:4">
      <c r="C172" s="48"/>
      <c r="D172" s="48"/>
    </row>
    <row r="173" spans="3:4">
      <c r="C173" s="48"/>
      <c r="D173" s="48"/>
    </row>
    <row r="174" spans="3:4">
      <c r="C174" s="48"/>
      <c r="D174" s="48"/>
    </row>
    <row r="175" spans="3:4">
      <c r="C175" s="48"/>
      <c r="D175" s="48"/>
    </row>
    <row r="176" spans="3:4">
      <c r="C176" s="48"/>
      <c r="D176" s="48"/>
    </row>
    <row r="177" spans="3:4">
      <c r="C177" s="48"/>
      <c r="D177" s="48"/>
    </row>
    <row r="178" spans="3:4">
      <c r="C178" s="48"/>
      <c r="D178" s="48"/>
    </row>
    <row r="179" spans="3:4">
      <c r="C179" s="48"/>
      <c r="D179" s="48"/>
    </row>
    <row r="180" spans="3:4">
      <c r="C180" s="48"/>
      <c r="D180" s="48"/>
    </row>
    <row r="181" spans="3:4">
      <c r="C181" s="48"/>
      <c r="D181" s="48"/>
    </row>
    <row r="182" spans="3:4">
      <c r="C182" s="48"/>
      <c r="D182" s="48"/>
    </row>
    <row r="183" spans="3:4">
      <c r="C183" s="48"/>
      <c r="D183" s="48"/>
    </row>
    <row r="184" spans="3:4">
      <c r="C184" s="48"/>
      <c r="D184" s="48"/>
    </row>
    <row r="185" spans="3:4">
      <c r="C185" s="48"/>
      <c r="D185" s="48"/>
    </row>
    <row r="186" spans="3:4">
      <c r="C186" s="48"/>
      <c r="D186" s="48"/>
    </row>
    <row r="187" spans="3:4">
      <c r="C187" s="48"/>
      <c r="D187" s="48"/>
    </row>
    <row r="188" spans="3:4">
      <c r="C188" s="48"/>
      <c r="D188" s="48"/>
    </row>
    <row r="189" spans="3:4">
      <c r="C189" s="48"/>
      <c r="D189" s="48"/>
    </row>
    <row r="190" spans="3:4">
      <c r="C190" s="48"/>
      <c r="D190" s="48"/>
    </row>
    <row r="191" spans="3:4">
      <c r="C191" s="48"/>
      <c r="D191" s="48"/>
    </row>
    <row r="192" spans="3:4">
      <c r="C192" s="48"/>
      <c r="D192" s="48"/>
    </row>
    <row r="193" spans="3:4">
      <c r="C193" s="48"/>
      <c r="D193" s="48"/>
    </row>
    <row r="194" spans="3:4">
      <c r="C194" s="48"/>
      <c r="D194" s="48"/>
    </row>
    <row r="195" spans="3:4">
      <c r="C195" s="48"/>
      <c r="D195" s="48"/>
    </row>
    <row r="196" spans="3:4">
      <c r="C196" s="48"/>
      <c r="D196" s="48"/>
    </row>
    <row r="197" spans="3:4">
      <c r="C197" s="48"/>
      <c r="D197" s="48"/>
    </row>
    <row r="198" spans="3:4">
      <c r="C198" s="48"/>
      <c r="D198" s="48"/>
    </row>
    <row r="199" spans="3:4">
      <c r="C199" s="48"/>
      <c r="D199" s="48"/>
    </row>
    <row r="200" spans="3:4">
      <c r="C200" s="48"/>
      <c r="D200" s="48"/>
    </row>
    <row r="201" spans="3:4">
      <c r="C201" s="48"/>
      <c r="D201" s="48"/>
    </row>
    <row r="202" spans="3:4">
      <c r="C202" s="48"/>
      <c r="D202" s="48"/>
    </row>
    <row r="203" spans="3:4">
      <c r="C203" s="48"/>
      <c r="D203" s="48"/>
    </row>
    <row r="204" spans="3:4">
      <c r="C204" s="48"/>
      <c r="D204" s="48"/>
    </row>
    <row r="205" spans="3:4">
      <c r="C205" s="48"/>
      <c r="D205" s="48"/>
    </row>
    <row r="206" spans="3:4">
      <c r="C206" s="48"/>
      <c r="D206" s="48"/>
    </row>
    <row r="207" spans="3:4">
      <c r="C207" s="48"/>
      <c r="D207" s="48"/>
    </row>
    <row r="208" spans="3:4">
      <c r="C208" s="48"/>
      <c r="D208" s="48"/>
    </row>
    <row r="209" spans="3:4">
      <c r="C209" s="48"/>
      <c r="D209" s="48"/>
    </row>
    <row r="210" spans="3:4">
      <c r="C210" s="48"/>
      <c r="D210" s="48"/>
    </row>
    <row r="211" spans="3:4">
      <c r="C211" s="48"/>
      <c r="D211" s="48"/>
    </row>
    <row r="212" spans="3:4">
      <c r="C212" s="48"/>
      <c r="D212" s="48"/>
    </row>
    <row r="213" spans="3:4">
      <c r="C213" s="48"/>
      <c r="D213" s="48"/>
    </row>
    <row r="214" spans="3:4">
      <c r="C214" s="48"/>
      <c r="D214" s="48"/>
    </row>
    <row r="215" spans="3:4">
      <c r="C215" s="48"/>
      <c r="D215" s="48"/>
    </row>
    <row r="216" spans="3:4">
      <c r="C216" s="48"/>
      <c r="D216" s="48"/>
    </row>
    <row r="217" spans="3:4">
      <c r="C217" s="48"/>
      <c r="D217" s="48"/>
    </row>
    <row r="218" spans="3:4">
      <c r="C218" s="48"/>
      <c r="D218" s="48"/>
    </row>
    <row r="219" spans="3:4">
      <c r="C219" s="48"/>
      <c r="D219" s="48"/>
    </row>
    <row r="220" spans="3:4">
      <c r="C220" s="48"/>
      <c r="D220" s="48"/>
    </row>
    <row r="221" spans="3:4">
      <c r="C221" s="48"/>
      <c r="D221" s="48"/>
    </row>
    <row r="222" spans="3:4">
      <c r="C222" s="48"/>
      <c r="D222" s="48"/>
    </row>
    <row r="223" spans="3:4">
      <c r="C223" s="48"/>
      <c r="D223" s="48"/>
    </row>
    <row r="224" spans="3:4">
      <c r="C224" s="48"/>
      <c r="D224" s="48"/>
    </row>
    <row r="225" spans="3:4">
      <c r="C225" s="48"/>
      <c r="D225" s="48"/>
    </row>
    <row r="226" spans="3:4">
      <c r="C226" s="48"/>
      <c r="D226" s="48"/>
    </row>
    <row r="227" spans="3:4">
      <c r="C227" s="48"/>
      <c r="D227" s="48"/>
    </row>
    <row r="228" spans="3:4">
      <c r="C228" s="48"/>
      <c r="D228" s="48"/>
    </row>
    <row r="229" spans="3:4">
      <c r="C229" s="48"/>
      <c r="D229" s="48"/>
    </row>
    <row r="230" spans="3:4">
      <c r="C230" s="48"/>
      <c r="D230" s="48"/>
    </row>
    <row r="231" spans="3:4">
      <c r="C231" s="48"/>
      <c r="D231" s="48"/>
    </row>
    <row r="232" spans="3:4">
      <c r="C232" s="48"/>
      <c r="D232" s="48"/>
    </row>
    <row r="233" spans="3:4">
      <c r="C233" s="48"/>
      <c r="D233" s="48"/>
    </row>
    <row r="234" spans="3:4">
      <c r="C234" s="48"/>
      <c r="D234" s="48"/>
    </row>
    <row r="235" spans="3:4">
      <c r="C235" s="48"/>
      <c r="D235" s="48"/>
    </row>
    <row r="236" spans="3:4">
      <c r="C236" s="48"/>
      <c r="D236" s="48"/>
    </row>
    <row r="237" spans="3:4">
      <c r="C237" s="48"/>
      <c r="D237" s="48"/>
    </row>
    <row r="238" spans="3:4">
      <c r="C238" s="48"/>
      <c r="D238" s="48"/>
    </row>
    <row r="239" spans="3:4">
      <c r="C239" s="48"/>
      <c r="D239" s="48"/>
    </row>
    <row r="240" spans="3:4">
      <c r="C240" s="48"/>
      <c r="D240" s="48"/>
    </row>
    <row r="241" spans="3:4">
      <c r="C241" s="48"/>
      <c r="D241" s="48"/>
    </row>
    <row r="242" spans="3:4">
      <c r="C242" s="48"/>
      <c r="D242" s="48"/>
    </row>
    <row r="243" spans="3:4">
      <c r="C243" s="48"/>
      <c r="D243" s="48"/>
    </row>
    <row r="244" spans="3:4">
      <c r="C244" s="48"/>
      <c r="D244" s="48"/>
    </row>
    <row r="245" spans="3:4">
      <c r="C245" s="48"/>
      <c r="D245" s="48"/>
    </row>
    <row r="246" spans="3:4">
      <c r="C246" s="48"/>
      <c r="D246" s="48"/>
    </row>
    <row r="247" spans="3:4">
      <c r="C247" s="48"/>
      <c r="D247" s="48"/>
    </row>
    <row r="248" spans="3:4">
      <c r="C248" s="48"/>
      <c r="D248" s="48"/>
    </row>
    <row r="249" spans="3:4">
      <c r="C249" s="48"/>
      <c r="D249" s="48"/>
    </row>
    <row r="250" spans="3:4">
      <c r="C250" s="48"/>
      <c r="D250" s="48"/>
    </row>
    <row r="251" spans="3:4">
      <c r="C251" s="48"/>
      <c r="D251" s="48"/>
    </row>
    <row r="252" spans="3:4">
      <c r="C252" s="48"/>
      <c r="D252" s="48"/>
    </row>
    <row r="253" spans="3:4">
      <c r="C253" s="48"/>
      <c r="D253" s="48"/>
    </row>
    <row r="254" spans="3:4">
      <c r="C254" s="48"/>
      <c r="D254" s="48"/>
    </row>
    <row r="255" spans="3:4">
      <c r="C255" s="48"/>
      <c r="D255" s="48"/>
    </row>
    <row r="256" spans="3:4">
      <c r="C256" s="48"/>
      <c r="D256" s="48"/>
    </row>
    <row r="257" spans="3:4">
      <c r="C257" s="48"/>
      <c r="D257" s="48"/>
    </row>
    <row r="258" spans="3:4">
      <c r="C258" s="48"/>
      <c r="D258" s="48"/>
    </row>
    <row r="259" spans="3:4">
      <c r="C259" s="48"/>
      <c r="D259" s="48"/>
    </row>
    <row r="260" spans="3:4">
      <c r="C260" s="48"/>
      <c r="D260" s="48"/>
    </row>
    <row r="261" spans="3:4">
      <c r="C261" s="48"/>
      <c r="D261" s="48"/>
    </row>
    <row r="262" spans="3:4">
      <c r="C262" s="48"/>
      <c r="D262" s="48"/>
    </row>
    <row r="263" spans="3:4">
      <c r="C263" s="48"/>
      <c r="D263" s="48"/>
    </row>
    <row r="264" spans="3:4">
      <c r="C264" s="48"/>
      <c r="D264" s="48"/>
    </row>
    <row r="265" spans="3:4">
      <c r="C265" s="48"/>
      <c r="D265" s="48"/>
    </row>
    <row r="266" spans="3:4">
      <c r="C266" s="48"/>
      <c r="D266" s="48"/>
    </row>
    <row r="267" spans="3:4">
      <c r="C267" s="48"/>
      <c r="D267" s="48"/>
    </row>
    <row r="268" spans="3:4">
      <c r="C268" s="48"/>
      <c r="D268" s="48"/>
    </row>
    <row r="269" spans="3:4">
      <c r="C269" s="48"/>
      <c r="D269" s="48"/>
    </row>
    <row r="270" spans="3:4">
      <c r="C270" s="48"/>
      <c r="D270" s="48"/>
    </row>
    <row r="271" spans="3:4">
      <c r="C271" s="48"/>
      <c r="D271" s="48"/>
    </row>
    <row r="272" spans="3:4">
      <c r="C272" s="48"/>
      <c r="D272" s="48"/>
    </row>
    <row r="273" spans="3:4">
      <c r="C273" s="48"/>
      <c r="D273" s="48"/>
    </row>
    <row r="274" spans="3:4">
      <c r="C274" s="48"/>
      <c r="D274" s="48"/>
    </row>
    <row r="275" spans="3:4">
      <c r="C275" s="48"/>
      <c r="D275" s="48"/>
    </row>
    <row r="276" spans="3:4">
      <c r="C276" s="48"/>
      <c r="D276" s="48"/>
    </row>
    <row r="277" spans="3:4">
      <c r="C277" s="48"/>
      <c r="D277" s="48"/>
    </row>
    <row r="278" spans="3:4">
      <c r="C278" s="48"/>
      <c r="D278" s="48"/>
    </row>
    <row r="279" spans="3:4">
      <c r="C279" s="48"/>
      <c r="D279" s="48"/>
    </row>
    <row r="280" spans="3:4">
      <c r="C280" s="48"/>
      <c r="D280" s="48"/>
    </row>
    <row r="281" spans="3:4">
      <c r="C281" s="48"/>
      <c r="D281" s="48"/>
    </row>
    <row r="282" spans="3:4">
      <c r="C282" s="48"/>
      <c r="D282" s="48"/>
    </row>
    <row r="283" spans="3:4">
      <c r="C283" s="48"/>
      <c r="D283" s="48"/>
    </row>
    <row r="284" spans="3:4">
      <c r="C284" s="48"/>
      <c r="D284" s="48"/>
    </row>
    <row r="285" spans="3:4">
      <c r="C285" s="48"/>
      <c r="D285" s="48"/>
    </row>
    <row r="286" spans="3:4">
      <c r="C286" s="48"/>
      <c r="D286" s="48"/>
    </row>
    <row r="287" spans="3:4">
      <c r="C287" s="48"/>
      <c r="D287" s="48"/>
    </row>
    <row r="288" spans="3:4">
      <c r="C288" s="48"/>
      <c r="D288" s="48"/>
    </row>
    <row r="289" spans="3:4">
      <c r="C289" s="48"/>
      <c r="D289" s="48"/>
    </row>
    <row r="290" spans="3:4">
      <c r="C290" s="48"/>
      <c r="D290" s="48"/>
    </row>
    <row r="291" spans="3:4">
      <c r="C291" s="48"/>
      <c r="D291" s="48"/>
    </row>
    <row r="292" spans="3:4">
      <c r="C292" s="48"/>
      <c r="D292" s="48"/>
    </row>
    <row r="293" spans="3:4">
      <c r="C293" s="48"/>
      <c r="D293" s="48"/>
    </row>
    <row r="294" spans="3:4">
      <c r="C294" s="48"/>
      <c r="D294" s="48"/>
    </row>
    <row r="295" spans="3:4">
      <c r="C295" s="48"/>
      <c r="D295" s="48"/>
    </row>
    <row r="296" spans="3:4">
      <c r="C296" s="48"/>
      <c r="D296" s="48"/>
    </row>
    <row r="297" spans="3:4">
      <c r="C297" s="48"/>
      <c r="D297" s="48"/>
    </row>
    <row r="298" spans="3:4">
      <c r="C298" s="48"/>
      <c r="D298" s="48"/>
    </row>
    <row r="299" spans="3:4">
      <c r="C299" s="48"/>
      <c r="D299" s="48"/>
    </row>
    <row r="300" spans="3:4">
      <c r="C300" s="48"/>
      <c r="D300" s="48"/>
    </row>
    <row r="301" spans="3:4">
      <c r="C301" s="48"/>
      <c r="D301" s="48"/>
    </row>
    <row r="302" spans="3:4">
      <c r="C302" s="48"/>
      <c r="D302" s="48"/>
    </row>
    <row r="303" spans="3:4">
      <c r="C303" s="48"/>
      <c r="D303" s="48"/>
    </row>
    <row r="304" spans="3:4">
      <c r="C304" s="48"/>
      <c r="D304" s="48"/>
    </row>
    <row r="305" spans="3:4">
      <c r="C305" s="48"/>
      <c r="D305" s="48"/>
    </row>
    <row r="306" spans="3:4">
      <c r="C306" s="48"/>
      <c r="D306" s="48"/>
    </row>
    <row r="307" spans="3:4">
      <c r="C307" s="48"/>
      <c r="D307" s="48"/>
    </row>
    <row r="308" spans="3:4">
      <c r="C308" s="48"/>
      <c r="D308" s="48"/>
    </row>
    <row r="309" spans="3:4">
      <c r="C309" s="48"/>
      <c r="D309" s="48"/>
    </row>
    <row r="310" spans="3:4">
      <c r="C310" s="48"/>
      <c r="D310" s="48"/>
    </row>
    <row r="311" spans="3:4">
      <c r="C311" s="48"/>
      <c r="D311" s="48"/>
    </row>
    <row r="312" spans="3:4">
      <c r="C312" s="48"/>
      <c r="D312" s="48"/>
    </row>
    <row r="313" spans="3:4">
      <c r="C313" s="48"/>
      <c r="D313" s="48"/>
    </row>
    <row r="314" spans="3:4">
      <c r="C314" s="48"/>
      <c r="D314" s="48"/>
    </row>
    <row r="315" spans="3:4">
      <c r="C315" s="48"/>
      <c r="D315" s="48"/>
    </row>
    <row r="316" spans="3:4">
      <c r="C316" s="48"/>
      <c r="D316" s="48"/>
    </row>
    <row r="317" spans="3:4">
      <c r="C317" s="48"/>
      <c r="D317" s="48"/>
    </row>
    <row r="318" spans="3:4">
      <c r="C318" s="48"/>
      <c r="D318" s="48"/>
    </row>
    <row r="319" spans="3:4">
      <c r="C319" s="48"/>
      <c r="D319" s="48"/>
    </row>
    <row r="320" spans="3:4">
      <c r="C320" s="48"/>
      <c r="D320" s="48"/>
    </row>
    <row r="321" spans="3:4">
      <c r="C321" s="48"/>
      <c r="D321" s="48"/>
    </row>
    <row r="322" spans="3:4">
      <c r="C322" s="48"/>
      <c r="D322" s="48"/>
    </row>
    <row r="323" spans="3:4">
      <c r="C323" s="48"/>
      <c r="D323" s="48"/>
    </row>
    <row r="324" spans="3:4">
      <c r="C324" s="48"/>
      <c r="D324" s="48"/>
    </row>
    <row r="325" spans="3:4">
      <c r="C325" s="48"/>
      <c r="D325" s="48"/>
    </row>
    <row r="326" spans="3:4">
      <c r="C326" s="48"/>
      <c r="D326" s="48"/>
    </row>
    <row r="327" spans="3:4">
      <c r="C327" s="48"/>
      <c r="D327" s="48"/>
    </row>
    <row r="328" spans="3:4">
      <c r="C328" s="48"/>
      <c r="D328" s="48"/>
    </row>
    <row r="329" spans="3:4">
      <c r="C329" s="48"/>
      <c r="D329" s="48"/>
    </row>
    <row r="330" spans="3:4">
      <c r="C330" s="48"/>
      <c r="D330" s="48"/>
    </row>
    <row r="331" spans="3:4">
      <c r="C331" s="48"/>
      <c r="D331" s="48"/>
    </row>
    <row r="332" spans="3:4">
      <c r="C332" s="48"/>
      <c r="D332" s="48"/>
    </row>
    <row r="333" spans="3:4">
      <c r="C333" s="48"/>
      <c r="D333" s="48"/>
    </row>
    <row r="334" spans="3:4">
      <c r="C334" s="48"/>
      <c r="D334" s="48"/>
    </row>
    <row r="335" spans="3:4">
      <c r="C335" s="48"/>
      <c r="D335" s="48"/>
    </row>
    <row r="336" spans="3:4">
      <c r="C336" s="48"/>
      <c r="D336" s="48"/>
    </row>
    <row r="337" spans="3:4">
      <c r="C337" s="48"/>
      <c r="D337" s="48"/>
    </row>
    <row r="338" spans="3:4">
      <c r="C338" s="48"/>
      <c r="D338" s="48"/>
    </row>
    <row r="339" spans="3:4">
      <c r="C339" s="48"/>
      <c r="D339" s="48"/>
    </row>
    <row r="340" spans="3:4">
      <c r="C340" s="48"/>
      <c r="D340" s="48"/>
    </row>
    <row r="341" spans="3:4">
      <c r="C341" s="48"/>
      <c r="D341" s="48"/>
    </row>
    <row r="342" spans="3:4">
      <c r="C342" s="48"/>
      <c r="D342" s="48"/>
    </row>
    <row r="343" spans="3:4">
      <c r="C343" s="48"/>
      <c r="D343" s="48"/>
    </row>
    <row r="344" spans="3:4">
      <c r="C344" s="48"/>
      <c r="D344" s="48"/>
    </row>
    <row r="345" spans="3:4">
      <c r="C345" s="48"/>
      <c r="D345" s="48"/>
    </row>
    <row r="346" spans="3:4">
      <c r="C346" s="48"/>
      <c r="D346" s="48"/>
    </row>
    <row r="347" spans="3:4">
      <c r="C347" s="48"/>
      <c r="D347" s="48"/>
    </row>
    <row r="348" spans="3:4">
      <c r="C348" s="48"/>
      <c r="D348" s="48"/>
    </row>
    <row r="349" spans="3:4">
      <c r="C349" s="48"/>
      <c r="D349" s="48"/>
    </row>
    <row r="350" spans="3:4">
      <c r="C350" s="48"/>
      <c r="D350" s="48"/>
    </row>
    <row r="351" spans="3:4">
      <c r="C351" s="48"/>
      <c r="D351" s="48"/>
    </row>
    <row r="352" spans="3:4">
      <c r="C352" s="48"/>
      <c r="D352" s="48"/>
    </row>
    <row r="353" spans="3:4">
      <c r="C353" s="48"/>
      <c r="D353" s="48"/>
    </row>
    <row r="354" spans="3:4">
      <c r="C354" s="48"/>
      <c r="D354" s="48"/>
    </row>
    <row r="355" spans="3:4">
      <c r="C355" s="48"/>
      <c r="D355" s="48"/>
    </row>
    <row r="356" spans="3:4">
      <c r="C356" s="48"/>
      <c r="D356" s="48"/>
    </row>
    <row r="357" spans="3:4">
      <c r="C357" s="48"/>
      <c r="D357" s="48"/>
    </row>
    <row r="358" spans="3:4">
      <c r="C358" s="48"/>
      <c r="D358" s="48"/>
    </row>
    <row r="359" spans="3:4">
      <c r="C359" s="48"/>
      <c r="D359" s="48"/>
    </row>
    <row r="360" spans="3:4">
      <c r="C360" s="48"/>
      <c r="D360" s="48"/>
    </row>
    <row r="361" spans="3:4">
      <c r="C361" s="48"/>
      <c r="D361" s="48"/>
    </row>
    <row r="362" spans="3:4">
      <c r="C362" s="48"/>
      <c r="D362" s="48"/>
    </row>
    <row r="363" spans="3:4">
      <c r="C363" s="48"/>
      <c r="D363" s="48"/>
    </row>
    <row r="364" spans="3:4">
      <c r="C364" s="48"/>
      <c r="D364" s="48"/>
    </row>
    <row r="365" spans="3:4">
      <c r="C365" s="48"/>
      <c r="D365" s="48"/>
    </row>
    <row r="366" spans="3:4">
      <c r="C366" s="48"/>
      <c r="D366" s="48"/>
    </row>
    <row r="367" spans="3:4">
      <c r="C367" s="48"/>
      <c r="D367" s="48"/>
    </row>
    <row r="368" spans="3:4">
      <c r="C368" s="48"/>
      <c r="D368" s="48"/>
    </row>
    <row r="369" spans="3:4">
      <c r="C369" s="48"/>
      <c r="D369" s="48"/>
    </row>
    <row r="370" spans="3:4">
      <c r="C370" s="48"/>
      <c r="D370" s="48"/>
    </row>
    <row r="371" spans="3:4">
      <c r="C371" s="48"/>
      <c r="D371" s="48"/>
    </row>
    <row r="372" spans="3:4">
      <c r="C372" s="48"/>
      <c r="D372" s="48"/>
    </row>
    <row r="373" spans="3:4">
      <c r="C373" s="48"/>
      <c r="D373" s="48"/>
    </row>
    <row r="374" spans="3:4">
      <c r="C374" s="48"/>
      <c r="D374" s="48"/>
    </row>
    <row r="375" spans="3:4">
      <c r="C375" s="48"/>
      <c r="D375" s="48"/>
    </row>
    <row r="376" spans="3:4">
      <c r="C376" s="48"/>
      <c r="D376" s="48"/>
    </row>
    <row r="377" spans="3:4">
      <c r="C377" s="48"/>
      <c r="D377" s="48"/>
    </row>
    <row r="378" spans="3:4">
      <c r="C378" s="48"/>
      <c r="D378" s="48"/>
    </row>
    <row r="379" spans="3:4">
      <c r="C379" s="48"/>
      <c r="D379" s="48"/>
    </row>
    <row r="380" spans="3:4">
      <c r="C380" s="48"/>
      <c r="D380" s="48"/>
    </row>
    <row r="381" spans="3:4">
      <c r="C381" s="48"/>
      <c r="D381" s="48"/>
    </row>
    <row r="382" spans="3:4">
      <c r="C382" s="48"/>
      <c r="D382" s="48"/>
    </row>
    <row r="383" spans="3:4">
      <c r="C383" s="48"/>
      <c r="D383" s="48"/>
    </row>
    <row r="384" spans="3:4">
      <c r="C384" s="48"/>
      <c r="D384" s="48"/>
    </row>
    <row r="385" spans="3:4">
      <c r="C385" s="48"/>
      <c r="D385" s="48"/>
    </row>
    <row r="386" spans="3:4">
      <c r="C386" s="48"/>
      <c r="D386" s="48"/>
    </row>
    <row r="387" spans="3:4">
      <c r="C387" s="48"/>
      <c r="D387" s="48"/>
    </row>
    <row r="388" spans="3:4">
      <c r="C388" s="48"/>
      <c r="D388" s="48"/>
    </row>
    <row r="389" spans="3:4">
      <c r="C389" s="48"/>
      <c r="D389" s="48"/>
    </row>
    <row r="390" spans="3:4">
      <c r="C390" s="48"/>
      <c r="D390" s="48"/>
    </row>
    <row r="391" spans="3:4">
      <c r="C391" s="48"/>
      <c r="D391" s="48"/>
    </row>
    <row r="392" spans="3:4">
      <c r="C392" s="48"/>
      <c r="D392" s="48"/>
    </row>
    <row r="393" spans="3:4">
      <c r="C393" s="48"/>
      <c r="D393" s="48"/>
    </row>
    <row r="394" spans="3:4">
      <c r="C394" s="48"/>
      <c r="D394" s="48"/>
    </row>
    <row r="395" spans="3:4">
      <c r="C395" s="48"/>
      <c r="D395" s="48"/>
    </row>
    <row r="396" spans="3:4">
      <c r="C396" s="48"/>
      <c r="D396" s="48"/>
    </row>
    <row r="397" spans="3:4">
      <c r="C397" s="48"/>
      <c r="D397" s="48"/>
    </row>
    <row r="398" spans="3:4">
      <c r="C398" s="48"/>
      <c r="D398" s="48"/>
    </row>
    <row r="399" spans="3:4">
      <c r="C399" s="48"/>
      <c r="D399" s="48"/>
    </row>
    <row r="400" spans="3:4">
      <c r="C400" s="48"/>
      <c r="D400" s="48"/>
    </row>
    <row r="401" spans="3:4">
      <c r="C401" s="48"/>
      <c r="D401" s="48"/>
    </row>
    <row r="402" spans="3:4">
      <c r="C402" s="48"/>
      <c r="D402" s="48"/>
    </row>
    <row r="403" spans="3:4">
      <c r="C403" s="48"/>
      <c r="D403" s="48"/>
    </row>
    <row r="404" spans="3:4">
      <c r="C404" s="48"/>
      <c r="D404" s="48"/>
    </row>
    <row r="405" spans="3:4">
      <c r="C405" s="48"/>
      <c r="D405" s="48"/>
    </row>
    <row r="406" spans="3:4">
      <c r="C406" s="48"/>
      <c r="D406" s="48"/>
    </row>
    <row r="407" spans="3:4">
      <c r="C407" s="48"/>
      <c r="D407" s="48"/>
    </row>
    <row r="408" spans="3:4">
      <c r="C408" s="48"/>
      <c r="D408" s="48"/>
    </row>
    <row r="409" spans="3:4">
      <c r="C409" s="48"/>
      <c r="D409" s="48"/>
    </row>
    <row r="410" spans="3:4">
      <c r="C410" s="48"/>
      <c r="D410" s="48"/>
    </row>
    <row r="411" spans="3:4">
      <c r="C411" s="48"/>
      <c r="D411" s="48"/>
    </row>
    <row r="412" spans="3:4">
      <c r="C412" s="48"/>
      <c r="D412" s="48"/>
    </row>
    <row r="413" spans="3:4">
      <c r="C413" s="48"/>
      <c r="D413" s="48"/>
    </row>
    <row r="414" spans="3:4">
      <c r="C414" s="48"/>
      <c r="D414" s="48"/>
    </row>
    <row r="415" spans="3:4">
      <c r="C415" s="48"/>
      <c r="D415" s="48"/>
    </row>
    <row r="416" spans="3:4">
      <c r="C416" s="48"/>
      <c r="D416" s="48"/>
    </row>
    <row r="417" spans="3:4">
      <c r="C417" s="48"/>
      <c r="D417" s="48"/>
    </row>
    <row r="418" spans="3:4">
      <c r="C418" s="48"/>
      <c r="D418" s="48"/>
    </row>
    <row r="419" spans="3:4">
      <c r="C419" s="48"/>
      <c r="D419" s="48"/>
    </row>
    <row r="420" spans="3:4">
      <c r="C420" s="48"/>
      <c r="D420" s="48"/>
    </row>
    <row r="421" spans="3:4">
      <c r="C421" s="48"/>
      <c r="D421" s="48"/>
    </row>
    <row r="422" spans="3:4">
      <c r="C422" s="48"/>
      <c r="D422" s="48"/>
    </row>
    <row r="423" spans="3:4">
      <c r="C423" s="48"/>
      <c r="D423" s="48"/>
    </row>
    <row r="424" spans="3:4">
      <c r="C424" s="48"/>
      <c r="D424" s="48"/>
    </row>
    <row r="425" spans="3:4">
      <c r="C425" s="48"/>
      <c r="D425" s="48"/>
    </row>
    <row r="426" spans="3:4">
      <c r="C426" s="48"/>
      <c r="D426" s="48"/>
    </row>
    <row r="427" spans="3:4">
      <c r="C427" s="48"/>
      <c r="D427" s="48"/>
    </row>
    <row r="428" spans="3:4">
      <c r="C428" s="48"/>
      <c r="D428" s="48"/>
    </row>
    <row r="429" spans="3:4">
      <c r="C429" s="48"/>
      <c r="D429" s="48"/>
    </row>
    <row r="430" spans="3:4">
      <c r="C430" s="48"/>
      <c r="D430" s="48"/>
    </row>
    <row r="431" spans="3:4">
      <c r="C431" s="48"/>
      <c r="D431" s="48"/>
    </row>
    <row r="432" spans="3:4">
      <c r="C432" s="48"/>
      <c r="D432" s="48"/>
    </row>
    <row r="433" spans="3:4">
      <c r="C433" s="48"/>
      <c r="D433" s="48"/>
    </row>
    <row r="434" spans="3:4">
      <c r="C434" s="48"/>
      <c r="D434" s="48"/>
    </row>
    <row r="435" spans="3:4">
      <c r="C435" s="48"/>
      <c r="D435" s="48"/>
    </row>
    <row r="436" spans="3:4">
      <c r="C436" s="48"/>
      <c r="D436" s="48"/>
    </row>
    <row r="437" spans="3:4">
      <c r="C437" s="48"/>
      <c r="D437" s="48"/>
    </row>
    <row r="438" spans="3:4">
      <c r="C438" s="48"/>
      <c r="D438" s="48"/>
    </row>
    <row r="439" spans="3:4">
      <c r="C439" s="48"/>
      <c r="D439" s="48"/>
    </row>
    <row r="440" spans="3:4">
      <c r="C440" s="48"/>
      <c r="D440" s="48"/>
    </row>
    <row r="441" spans="3:4">
      <c r="C441" s="48"/>
      <c r="D441" s="48"/>
    </row>
    <row r="442" spans="3:4">
      <c r="C442" s="48"/>
      <c r="D442" s="48"/>
    </row>
    <row r="443" spans="3:4">
      <c r="C443" s="48"/>
      <c r="D443" s="48"/>
    </row>
    <row r="444" spans="3:4">
      <c r="C444" s="48"/>
      <c r="D444" s="48"/>
    </row>
    <row r="445" spans="3:4">
      <c r="C445" s="48"/>
      <c r="D445" s="48"/>
    </row>
    <row r="446" spans="3:4">
      <c r="C446" s="48"/>
      <c r="D446" s="48"/>
    </row>
    <row r="447" spans="3:4">
      <c r="C447" s="48"/>
      <c r="D447" s="48"/>
    </row>
    <row r="448" spans="3:4">
      <c r="C448" s="48"/>
      <c r="D448" s="48"/>
    </row>
    <row r="449" spans="3:4">
      <c r="C449" s="48"/>
      <c r="D449" s="48"/>
    </row>
    <row r="450" spans="3:4">
      <c r="C450" s="48"/>
      <c r="D450" s="48"/>
    </row>
    <row r="451" spans="3:4">
      <c r="C451" s="48"/>
      <c r="D451" s="48"/>
    </row>
    <row r="452" spans="3:4">
      <c r="C452" s="48"/>
      <c r="D452" s="48"/>
    </row>
    <row r="453" spans="3:4">
      <c r="C453" s="48"/>
      <c r="D453" s="48"/>
    </row>
    <row r="454" spans="3:4">
      <c r="C454" s="48"/>
      <c r="D454" s="48"/>
    </row>
    <row r="455" spans="3:4">
      <c r="C455" s="48"/>
      <c r="D455" s="48"/>
    </row>
    <row r="456" spans="3:4">
      <c r="C456" s="48"/>
      <c r="D456" s="48"/>
    </row>
    <row r="457" spans="3:4">
      <c r="C457" s="48"/>
      <c r="D457" s="48"/>
    </row>
    <row r="458" spans="3:4">
      <c r="C458" s="48"/>
      <c r="D458" s="48"/>
    </row>
    <row r="459" spans="3:4">
      <c r="C459" s="48"/>
      <c r="D459" s="48"/>
    </row>
    <row r="460" spans="3:4">
      <c r="C460" s="48"/>
      <c r="D460" s="48"/>
    </row>
    <row r="461" spans="3:4">
      <c r="C461" s="48"/>
      <c r="D461" s="48"/>
    </row>
    <row r="462" spans="3:4">
      <c r="C462" s="48"/>
      <c r="D462" s="48"/>
    </row>
    <row r="463" spans="3:4">
      <c r="C463" s="48"/>
      <c r="D463" s="48"/>
    </row>
    <row r="464" spans="3:4">
      <c r="C464" s="48"/>
      <c r="D464" s="48"/>
    </row>
    <row r="465" spans="3:4">
      <c r="C465" s="48"/>
      <c r="D465" s="48"/>
    </row>
    <row r="466" spans="3:4">
      <c r="C466" s="48"/>
      <c r="D466" s="48"/>
    </row>
    <row r="467" spans="3:4">
      <c r="C467" s="48"/>
      <c r="D467" s="48"/>
    </row>
    <row r="468" spans="3:4">
      <c r="C468" s="48"/>
      <c r="D468" s="48"/>
    </row>
    <row r="469" spans="3:4">
      <c r="C469" s="48"/>
      <c r="D469" s="48"/>
    </row>
    <row r="470" spans="3:4">
      <c r="C470" s="48"/>
      <c r="D470" s="48"/>
    </row>
    <row r="471" spans="3:4">
      <c r="C471" s="48"/>
      <c r="D471" s="48"/>
    </row>
    <row r="472" spans="3:4">
      <c r="C472" s="48"/>
      <c r="D472" s="48"/>
    </row>
    <row r="473" spans="3:4">
      <c r="C473" s="48"/>
      <c r="D473" s="48"/>
    </row>
    <row r="474" spans="3:4">
      <c r="C474" s="48"/>
      <c r="D474" s="48"/>
    </row>
    <row r="475" spans="3:4">
      <c r="C475" s="48"/>
      <c r="D475" s="48"/>
    </row>
    <row r="476" spans="3:4">
      <c r="C476" s="48"/>
      <c r="D476" s="48"/>
    </row>
    <row r="477" spans="3:4">
      <c r="C477" s="48"/>
      <c r="D477" s="48"/>
    </row>
    <row r="478" spans="3:4">
      <c r="C478" s="48"/>
      <c r="D478" s="48"/>
    </row>
    <row r="479" spans="3:4">
      <c r="C479" s="48"/>
      <c r="D479" s="48"/>
    </row>
    <row r="480" spans="3:4">
      <c r="C480" s="48"/>
      <c r="D480" s="48"/>
    </row>
    <row r="481" spans="3:4">
      <c r="C481" s="48"/>
      <c r="D481" s="48"/>
    </row>
    <row r="482" spans="3:4">
      <c r="C482" s="48"/>
      <c r="D482" s="48"/>
    </row>
    <row r="483" spans="3:4">
      <c r="C483" s="48"/>
      <c r="D483" s="48"/>
    </row>
    <row r="484" spans="3:4">
      <c r="C484" s="48"/>
      <c r="D484" s="48"/>
    </row>
    <row r="485" spans="3:4">
      <c r="C485" s="48"/>
      <c r="D485" s="48"/>
    </row>
    <row r="486" spans="3:4">
      <c r="C486" s="48"/>
      <c r="D486" s="48"/>
    </row>
    <row r="487" spans="3:4">
      <c r="C487" s="48"/>
      <c r="D487" s="48"/>
    </row>
    <row r="488" spans="3:4">
      <c r="C488" s="48"/>
      <c r="D488" s="48"/>
    </row>
    <row r="489" spans="3:4">
      <c r="C489" s="48"/>
      <c r="D489" s="48"/>
    </row>
    <row r="490" spans="3:4">
      <c r="C490" s="48"/>
      <c r="D490" s="48"/>
    </row>
    <row r="491" spans="3:4">
      <c r="C491" s="48"/>
      <c r="D491" s="48"/>
    </row>
    <row r="492" spans="3:4">
      <c r="C492" s="48"/>
      <c r="D492" s="48"/>
    </row>
    <row r="493" spans="3:4">
      <c r="C493" s="48"/>
      <c r="D493" s="48"/>
    </row>
    <row r="494" spans="3:4">
      <c r="C494" s="48"/>
      <c r="D494" s="48"/>
    </row>
    <row r="495" spans="3:4">
      <c r="C495" s="48"/>
      <c r="D495" s="48"/>
    </row>
    <row r="496" spans="3:4">
      <c r="C496" s="48"/>
      <c r="D496" s="48"/>
    </row>
    <row r="497" spans="3:4">
      <c r="C497" s="48"/>
      <c r="D497" s="48"/>
    </row>
    <row r="498" spans="3:4">
      <c r="C498" s="48"/>
      <c r="D498" s="48"/>
    </row>
    <row r="499" spans="3:4">
      <c r="C499" s="48"/>
      <c r="D499" s="48"/>
    </row>
    <row r="500" spans="3:4">
      <c r="C500" s="48"/>
      <c r="D500" s="48"/>
    </row>
    <row r="501" spans="3:4">
      <c r="C501" s="48"/>
      <c r="D501" s="48"/>
    </row>
    <row r="502" spans="3:4">
      <c r="C502" s="48"/>
      <c r="D502" s="48"/>
    </row>
    <row r="503" spans="3:4">
      <c r="C503" s="48"/>
      <c r="D503" s="48"/>
    </row>
    <row r="504" spans="3:4">
      <c r="C504" s="48"/>
      <c r="D504" s="48"/>
    </row>
    <row r="505" spans="3:4">
      <c r="C505" s="48"/>
      <c r="D505" s="48"/>
    </row>
    <row r="506" spans="3:4">
      <c r="C506" s="48"/>
      <c r="D506" s="48"/>
    </row>
    <row r="507" spans="3:4">
      <c r="C507" s="48"/>
      <c r="D507" s="48"/>
    </row>
    <row r="508" spans="3:4">
      <c r="C508" s="48"/>
      <c r="D508" s="48"/>
    </row>
    <row r="509" spans="3:4">
      <c r="C509" s="48"/>
      <c r="D509" s="48"/>
    </row>
    <row r="510" spans="3:4">
      <c r="C510" s="48"/>
      <c r="D510" s="48"/>
    </row>
    <row r="511" spans="3:4">
      <c r="C511" s="48"/>
      <c r="D511" s="48"/>
    </row>
    <row r="512" spans="3:4">
      <c r="C512" s="48"/>
      <c r="D512" s="48"/>
    </row>
    <row r="513" spans="3:4">
      <c r="C513" s="48"/>
      <c r="D513" s="48"/>
    </row>
    <row r="514" spans="3:4">
      <c r="C514" s="48"/>
      <c r="D514" s="48"/>
    </row>
    <row r="515" spans="3:4">
      <c r="C515" s="48"/>
      <c r="D515" s="48"/>
    </row>
    <row r="516" spans="3:4">
      <c r="C516" s="48"/>
      <c r="D516" s="48"/>
    </row>
    <row r="517" spans="3:4">
      <c r="C517" s="48"/>
      <c r="D517" s="48"/>
    </row>
    <row r="518" spans="3:4">
      <c r="C518" s="48"/>
      <c r="D518" s="48"/>
    </row>
    <row r="519" spans="3:4">
      <c r="C519" s="48"/>
      <c r="D519" s="48"/>
    </row>
    <row r="520" spans="3:4">
      <c r="C520" s="48"/>
      <c r="D520" s="48"/>
    </row>
    <row r="521" spans="3:4">
      <c r="C521" s="48"/>
      <c r="D521" s="48"/>
    </row>
    <row r="522" spans="3:4">
      <c r="C522" s="48"/>
      <c r="D522" s="48"/>
    </row>
    <row r="523" spans="3:4">
      <c r="C523" s="48"/>
      <c r="D523" s="48"/>
    </row>
    <row r="524" spans="3:4">
      <c r="C524" s="48"/>
      <c r="D524" s="48"/>
    </row>
    <row r="525" spans="3:4">
      <c r="C525" s="48"/>
      <c r="D525" s="48"/>
    </row>
    <row r="526" spans="3:4">
      <c r="C526" s="48"/>
      <c r="D526" s="48"/>
    </row>
    <row r="527" spans="3:4">
      <c r="C527" s="48"/>
      <c r="D527" s="48"/>
    </row>
    <row r="528" spans="3:4">
      <c r="C528" s="48"/>
      <c r="D528" s="48"/>
    </row>
    <row r="529" spans="3:4">
      <c r="C529" s="48"/>
      <c r="D529" s="48"/>
    </row>
    <row r="530" spans="3:4">
      <c r="C530" s="48"/>
      <c r="D530" s="48"/>
    </row>
    <row r="531" spans="3:4">
      <c r="C531" s="48"/>
      <c r="D531" s="48"/>
    </row>
    <row r="532" spans="3:4">
      <c r="C532" s="48"/>
      <c r="D532" s="48"/>
    </row>
    <row r="533" spans="3:4">
      <c r="C533" s="48"/>
      <c r="D533" s="48"/>
    </row>
    <row r="534" spans="3:4">
      <c r="C534" s="48"/>
      <c r="D534" s="48"/>
    </row>
    <row r="535" spans="3:4">
      <c r="C535" s="48"/>
      <c r="D535" s="48"/>
    </row>
    <row r="536" spans="3:4">
      <c r="C536" s="48"/>
      <c r="D536" s="48"/>
    </row>
    <row r="537" spans="3:4">
      <c r="C537" s="48"/>
      <c r="D537" s="48"/>
    </row>
    <row r="538" spans="3:4">
      <c r="C538" s="48"/>
      <c r="D538" s="48"/>
    </row>
    <row r="539" spans="3:4">
      <c r="C539" s="48"/>
      <c r="D539" s="48"/>
    </row>
    <row r="540" spans="3:4">
      <c r="C540" s="48"/>
      <c r="D540" s="48"/>
    </row>
    <row r="541" spans="3:4">
      <c r="C541" s="48"/>
      <c r="D541" s="48"/>
    </row>
    <row r="542" spans="3:4">
      <c r="C542" s="48"/>
      <c r="D542" s="48"/>
    </row>
    <row r="543" spans="3:4">
      <c r="C543" s="48"/>
      <c r="D543" s="48"/>
    </row>
    <row r="544" spans="3:4">
      <c r="C544" s="48"/>
      <c r="D544" s="48"/>
    </row>
    <row r="545" spans="3:4">
      <c r="C545" s="48"/>
      <c r="D545" s="48"/>
    </row>
    <row r="546" spans="3:4">
      <c r="C546" s="48"/>
      <c r="D546" s="48"/>
    </row>
    <row r="547" spans="3:4">
      <c r="C547" s="48"/>
      <c r="D547" s="48"/>
    </row>
    <row r="548" spans="3:4">
      <c r="C548" s="48"/>
      <c r="D548" s="48"/>
    </row>
    <row r="549" spans="3:4">
      <c r="C549" s="48"/>
      <c r="D549" s="48"/>
    </row>
    <row r="550" spans="3:4">
      <c r="C550" s="48"/>
      <c r="D550" s="48"/>
    </row>
    <row r="551" spans="3:4">
      <c r="C551" s="48"/>
      <c r="D551" s="48"/>
    </row>
    <row r="552" spans="3:4">
      <c r="C552" s="48"/>
      <c r="D552" s="48"/>
    </row>
    <row r="553" spans="3:4">
      <c r="C553" s="48"/>
      <c r="D553" s="48"/>
    </row>
    <row r="554" spans="3:4">
      <c r="C554" s="48"/>
      <c r="D554" s="48"/>
    </row>
    <row r="555" spans="3:4">
      <c r="C555" s="48"/>
      <c r="D555" s="48"/>
    </row>
    <row r="556" spans="3:4">
      <c r="C556" s="48"/>
      <c r="D556" s="48"/>
    </row>
    <row r="557" spans="3:4">
      <c r="C557" s="48"/>
      <c r="D557" s="48"/>
    </row>
    <row r="558" spans="3:4">
      <c r="C558" s="48"/>
      <c r="D558" s="48"/>
    </row>
    <row r="559" spans="3:4">
      <c r="C559" s="48"/>
      <c r="D559" s="48"/>
    </row>
    <row r="560" spans="3:4">
      <c r="C560" s="48"/>
      <c r="D560" s="48"/>
    </row>
    <row r="561" spans="3:4">
      <c r="C561" s="48"/>
      <c r="D561" s="48"/>
    </row>
    <row r="562" spans="3:4">
      <c r="C562" s="48"/>
      <c r="D562" s="48"/>
    </row>
    <row r="563" spans="3:4">
      <c r="C563" s="48"/>
      <c r="D563" s="48"/>
    </row>
    <row r="564" spans="3:4">
      <c r="C564" s="48"/>
      <c r="D564" s="48"/>
    </row>
    <row r="565" spans="3:4">
      <c r="C565" s="48"/>
      <c r="D565" s="48"/>
    </row>
    <row r="566" spans="3:4">
      <c r="C566" s="48"/>
      <c r="D566" s="48"/>
    </row>
    <row r="567" spans="3:4">
      <c r="C567" s="48"/>
      <c r="D567" s="48"/>
    </row>
    <row r="568" spans="3:4">
      <c r="C568" s="48"/>
      <c r="D568" s="48"/>
    </row>
    <row r="569" spans="3:4">
      <c r="C569" s="48"/>
      <c r="D569" s="48"/>
    </row>
    <row r="570" spans="3:4">
      <c r="C570" s="48"/>
      <c r="D570" s="48"/>
    </row>
    <row r="571" spans="3:4">
      <c r="C571" s="48"/>
      <c r="D571" s="48"/>
    </row>
    <row r="572" spans="3:4">
      <c r="C572" s="48"/>
      <c r="D572" s="48"/>
    </row>
    <row r="573" spans="3:4">
      <c r="C573" s="48"/>
      <c r="D573" s="48"/>
    </row>
    <row r="574" spans="3:4">
      <c r="C574" s="48"/>
      <c r="D574" s="48"/>
    </row>
    <row r="575" spans="3:4">
      <c r="C575" s="48"/>
      <c r="D575" s="48"/>
    </row>
    <row r="576" spans="3:4">
      <c r="C576" s="48"/>
      <c r="D576" s="48"/>
    </row>
    <row r="577" spans="3:4">
      <c r="C577" s="48"/>
      <c r="D577" s="48"/>
    </row>
    <row r="578" spans="3:4">
      <c r="C578" s="48"/>
      <c r="D578" s="48"/>
    </row>
    <row r="579" spans="3:4">
      <c r="C579" s="48"/>
      <c r="D579" s="48"/>
    </row>
    <row r="580" spans="3:4">
      <c r="C580" s="48"/>
      <c r="D580" s="48"/>
    </row>
    <row r="581" spans="3:4">
      <c r="C581" s="48"/>
      <c r="D581" s="48"/>
    </row>
    <row r="582" spans="3:4">
      <c r="C582" s="48"/>
      <c r="D582" s="48"/>
    </row>
    <row r="583" spans="3:4">
      <c r="C583" s="48"/>
      <c r="D583" s="48"/>
    </row>
    <row r="584" spans="3:4">
      <c r="C584" s="48"/>
      <c r="D584" s="48"/>
    </row>
    <row r="585" spans="3:4">
      <c r="C585" s="48"/>
      <c r="D585" s="48"/>
    </row>
    <row r="586" spans="3:4">
      <c r="C586" s="48"/>
      <c r="D586" s="48"/>
    </row>
    <row r="587" spans="3:4">
      <c r="C587" s="48"/>
      <c r="D587" s="48"/>
    </row>
    <row r="588" spans="3:4">
      <c r="C588" s="48"/>
      <c r="D588" s="48"/>
    </row>
    <row r="589" spans="3:4">
      <c r="C589" s="48"/>
      <c r="D589" s="48"/>
    </row>
    <row r="590" spans="3:4">
      <c r="C590" s="48"/>
      <c r="D590" s="48"/>
    </row>
    <row r="591" spans="3:4">
      <c r="C591" s="48"/>
      <c r="D591" s="48"/>
    </row>
    <row r="592" spans="3:4">
      <c r="C592" s="48"/>
      <c r="D592" s="48"/>
    </row>
    <row r="593" spans="3:4">
      <c r="C593" s="48"/>
      <c r="D593" s="48"/>
    </row>
    <row r="594" spans="3:4">
      <c r="C594" s="48"/>
      <c r="D594" s="48"/>
    </row>
    <row r="595" spans="3:4">
      <c r="C595" s="48"/>
      <c r="D595" s="48"/>
    </row>
    <row r="596" spans="3:4">
      <c r="C596" s="48"/>
      <c r="D596" s="48"/>
    </row>
    <row r="597" spans="3:4">
      <c r="C597" s="48"/>
      <c r="D597" s="48"/>
    </row>
    <row r="598" spans="3:4">
      <c r="C598" s="48"/>
      <c r="D598" s="48"/>
    </row>
    <row r="599" spans="3:4">
      <c r="C599" s="48"/>
      <c r="D599" s="48"/>
    </row>
    <row r="600" spans="3:4">
      <c r="C600" s="48"/>
      <c r="D600" s="48"/>
    </row>
    <row r="601" spans="3:4">
      <c r="C601" s="48"/>
      <c r="D601" s="48"/>
    </row>
    <row r="602" spans="3:4">
      <c r="C602" s="48"/>
      <c r="D602" s="48"/>
    </row>
    <row r="603" spans="3:4">
      <c r="C603" s="48"/>
      <c r="D603" s="48"/>
    </row>
    <row r="604" spans="3:4">
      <c r="C604" s="48"/>
      <c r="D604" s="48"/>
    </row>
    <row r="605" spans="3:4">
      <c r="C605" s="48"/>
      <c r="D605" s="48"/>
    </row>
    <row r="606" spans="3:4">
      <c r="C606" s="48"/>
      <c r="D606" s="48"/>
    </row>
    <row r="607" spans="3:4">
      <c r="C607" s="48"/>
      <c r="D607" s="48"/>
    </row>
    <row r="608" spans="3:4">
      <c r="C608" s="48"/>
      <c r="D608" s="48"/>
    </row>
    <row r="609" spans="3:4">
      <c r="C609" s="48"/>
      <c r="D609" s="48"/>
    </row>
    <row r="610" spans="3:4">
      <c r="C610" s="48"/>
      <c r="D610" s="48"/>
    </row>
    <row r="611" spans="3:4">
      <c r="C611" s="48"/>
      <c r="D611" s="48"/>
    </row>
    <row r="612" spans="3:4">
      <c r="C612" s="48"/>
      <c r="D612" s="48"/>
    </row>
    <row r="613" spans="3:4">
      <c r="C613" s="48"/>
      <c r="D613" s="48"/>
    </row>
    <row r="614" spans="3:4">
      <c r="C614" s="48"/>
      <c r="D614" s="48"/>
    </row>
    <row r="615" spans="3:4">
      <c r="C615" s="48"/>
      <c r="D615" s="48"/>
    </row>
    <row r="616" spans="3:4">
      <c r="C616" s="48"/>
      <c r="D616" s="48"/>
    </row>
    <row r="617" spans="3:4">
      <c r="C617" s="48"/>
      <c r="D617" s="48"/>
    </row>
    <row r="618" spans="3:4">
      <c r="C618" s="48"/>
      <c r="D618" s="48"/>
    </row>
    <row r="619" spans="3:4">
      <c r="C619" s="48"/>
      <c r="D619" s="48"/>
    </row>
    <row r="620" spans="3:4">
      <c r="C620" s="48"/>
      <c r="D620" s="48"/>
    </row>
    <row r="621" spans="3:4">
      <c r="C621" s="48"/>
      <c r="D621" s="48"/>
    </row>
    <row r="622" spans="3:4">
      <c r="C622" s="48"/>
      <c r="D622" s="48"/>
    </row>
    <row r="623" spans="3:4">
      <c r="C623" s="48"/>
      <c r="D623" s="48"/>
    </row>
    <row r="624" spans="3:4">
      <c r="C624" s="48"/>
      <c r="D624" s="48"/>
    </row>
    <row r="625" spans="3:4">
      <c r="C625" s="48"/>
      <c r="D625" s="48"/>
    </row>
    <row r="626" spans="3:4">
      <c r="C626" s="48"/>
      <c r="D626" s="48"/>
    </row>
    <row r="627" spans="3:4">
      <c r="C627" s="48"/>
      <c r="D627" s="48"/>
    </row>
    <row r="628" spans="3:4">
      <c r="C628" s="48"/>
      <c r="D628" s="48"/>
    </row>
    <row r="629" spans="3:4">
      <c r="C629" s="48"/>
      <c r="D629" s="48"/>
    </row>
    <row r="630" spans="3:4">
      <c r="C630" s="48"/>
      <c r="D630" s="48"/>
    </row>
    <row r="631" spans="3:4">
      <c r="C631" s="48"/>
      <c r="D631" s="48"/>
    </row>
    <row r="632" spans="3:4">
      <c r="C632" s="48"/>
      <c r="D632" s="48"/>
    </row>
    <row r="633" spans="3:4">
      <c r="C633" s="48"/>
      <c r="D633" s="48"/>
    </row>
    <row r="634" spans="3:4">
      <c r="C634" s="48"/>
      <c r="D634" s="48"/>
    </row>
    <row r="635" spans="3:4">
      <c r="C635" s="48"/>
      <c r="D635" s="48"/>
    </row>
    <row r="636" spans="3:4">
      <c r="C636" s="48"/>
      <c r="D636" s="48"/>
    </row>
    <row r="637" spans="3:4">
      <c r="C637" s="48"/>
      <c r="D637" s="48"/>
    </row>
    <row r="638" spans="3:4">
      <c r="C638" s="48"/>
      <c r="D638" s="48"/>
    </row>
    <row r="639" spans="3:4">
      <c r="C639" s="48"/>
      <c r="D639" s="48"/>
    </row>
    <row r="640" spans="3:4">
      <c r="C640" s="48"/>
      <c r="D640" s="48"/>
    </row>
    <row r="641" spans="3:4">
      <c r="C641" s="48"/>
      <c r="D641" s="48"/>
    </row>
    <row r="642" spans="3:4">
      <c r="C642" s="48"/>
      <c r="D642" s="48"/>
    </row>
    <row r="643" spans="3:4">
      <c r="C643" s="48"/>
      <c r="D643" s="48"/>
    </row>
    <row r="644" spans="3:4">
      <c r="C644" s="48"/>
      <c r="D644" s="48"/>
    </row>
    <row r="645" spans="3:4">
      <c r="C645" s="48"/>
      <c r="D645" s="48"/>
    </row>
    <row r="646" spans="3:4">
      <c r="C646" s="48"/>
      <c r="D646" s="48"/>
    </row>
    <row r="647" spans="3:4">
      <c r="C647" s="48"/>
      <c r="D647" s="48"/>
    </row>
    <row r="648" spans="3:4">
      <c r="C648" s="48"/>
      <c r="D648" s="48"/>
    </row>
    <row r="649" spans="3:4">
      <c r="C649" s="48"/>
      <c r="D649" s="48"/>
    </row>
    <row r="650" spans="3:4">
      <c r="C650" s="48"/>
      <c r="D650" s="48"/>
    </row>
    <row r="651" spans="3:4">
      <c r="C651" s="48"/>
      <c r="D651" s="48"/>
    </row>
    <row r="652" spans="3:4">
      <c r="C652" s="48"/>
      <c r="D652" s="48"/>
    </row>
    <row r="653" spans="3:4">
      <c r="C653" s="48"/>
      <c r="D653" s="48"/>
    </row>
    <row r="654" spans="3:4">
      <c r="C654" s="48"/>
      <c r="D654" s="48"/>
    </row>
    <row r="655" spans="3:4">
      <c r="C655" s="48"/>
      <c r="D655" s="48"/>
    </row>
    <row r="656" spans="3:4">
      <c r="C656" s="48"/>
      <c r="D656" s="48"/>
    </row>
    <row r="657" spans="3:4">
      <c r="C657" s="48"/>
      <c r="D657" s="48"/>
    </row>
    <row r="658" spans="3:4">
      <c r="C658" s="48"/>
      <c r="D658" s="48"/>
    </row>
    <row r="659" spans="3:4">
      <c r="C659" s="48"/>
      <c r="D659" s="48"/>
    </row>
    <row r="660" spans="3:4">
      <c r="C660" s="48"/>
      <c r="D660" s="48"/>
    </row>
    <row r="661" spans="3:4">
      <c r="C661" s="48"/>
      <c r="D661" s="48"/>
    </row>
    <row r="662" spans="3:4">
      <c r="C662" s="48"/>
      <c r="D662" s="48"/>
    </row>
    <row r="663" spans="3:4">
      <c r="C663" s="48"/>
      <c r="D663" s="48"/>
    </row>
    <row r="664" spans="3:4">
      <c r="C664" s="48"/>
      <c r="D664" s="48"/>
    </row>
    <row r="665" spans="3:4">
      <c r="C665" s="48"/>
      <c r="D665" s="48"/>
    </row>
    <row r="666" spans="3:4">
      <c r="C666" s="48"/>
      <c r="D666" s="48"/>
    </row>
    <row r="667" spans="3:4">
      <c r="C667" s="48"/>
      <c r="D667" s="48"/>
    </row>
    <row r="668" spans="3:4">
      <c r="C668" s="48"/>
      <c r="D668" s="48"/>
    </row>
    <row r="669" spans="3:4">
      <c r="C669" s="48"/>
      <c r="D669" s="48"/>
    </row>
    <row r="670" spans="3:4">
      <c r="C670" s="48"/>
      <c r="D670" s="48"/>
    </row>
    <row r="671" spans="3:4">
      <c r="C671" s="48"/>
      <c r="D671" s="48"/>
    </row>
    <row r="672" spans="3:4">
      <c r="C672" s="48"/>
      <c r="D672" s="48"/>
    </row>
    <row r="673" spans="3:4">
      <c r="C673" s="48"/>
      <c r="D673" s="48"/>
    </row>
    <row r="674" spans="3:4">
      <c r="C674" s="48"/>
      <c r="D674" s="48"/>
    </row>
    <row r="675" spans="3:4">
      <c r="C675" s="48"/>
      <c r="D675" s="48"/>
    </row>
    <row r="676" spans="3:4">
      <c r="C676" s="48"/>
      <c r="D676" s="48"/>
    </row>
    <row r="677" spans="3:4">
      <c r="C677" s="48"/>
      <c r="D677" s="48"/>
    </row>
    <row r="678" spans="3:4">
      <c r="C678" s="48"/>
      <c r="D678" s="48"/>
    </row>
    <row r="679" spans="3:4">
      <c r="C679" s="48"/>
      <c r="D679" s="48"/>
    </row>
    <row r="680" spans="3:4">
      <c r="C680" s="48"/>
      <c r="D680" s="48"/>
    </row>
    <row r="681" spans="3:4">
      <c r="C681" s="48"/>
      <c r="D681" s="48"/>
    </row>
    <row r="682" spans="3:4">
      <c r="C682" s="48"/>
      <c r="D682" s="48"/>
    </row>
    <row r="683" spans="3:4">
      <c r="C683" s="48"/>
      <c r="D683" s="48"/>
    </row>
    <row r="684" spans="3:4">
      <c r="C684" s="48"/>
      <c r="D684" s="48"/>
    </row>
    <row r="685" spans="3:4">
      <c r="C685" s="48"/>
      <c r="D685" s="48"/>
    </row>
    <row r="686" spans="3:4">
      <c r="C686" s="48"/>
      <c r="D686" s="48"/>
    </row>
    <row r="687" spans="3:4">
      <c r="C687" s="48"/>
      <c r="D687" s="48"/>
    </row>
    <row r="688" spans="3:4">
      <c r="C688" s="48"/>
      <c r="D688" s="48"/>
    </row>
    <row r="689" spans="3:4">
      <c r="C689" s="48"/>
      <c r="D689" s="48"/>
    </row>
    <row r="690" spans="3:4">
      <c r="C690" s="48"/>
      <c r="D690" s="48"/>
    </row>
    <row r="691" spans="3:4">
      <c r="C691" s="48"/>
      <c r="D691" s="48"/>
    </row>
    <row r="692" spans="3:4">
      <c r="C692" s="48"/>
      <c r="D692" s="48"/>
    </row>
    <row r="693" spans="3:4">
      <c r="C693" s="48"/>
      <c r="D693" s="48"/>
    </row>
    <row r="694" spans="3:4">
      <c r="C694" s="48"/>
      <c r="D694" s="48"/>
    </row>
    <row r="695" spans="3:4">
      <c r="C695" s="48"/>
      <c r="D695" s="48"/>
    </row>
    <row r="696" spans="3:4">
      <c r="C696" s="48"/>
      <c r="D696" s="48"/>
    </row>
    <row r="697" spans="3:4">
      <c r="C697" s="48"/>
      <c r="D697" s="48"/>
    </row>
    <row r="698" spans="3:4">
      <c r="C698" s="48"/>
      <c r="D698" s="48"/>
    </row>
    <row r="699" spans="3:4">
      <c r="C699" s="48"/>
      <c r="D699" s="48"/>
    </row>
    <row r="700" spans="3:4">
      <c r="C700" s="48"/>
      <c r="D700" s="48"/>
    </row>
    <row r="701" spans="3:4">
      <c r="C701" s="48"/>
      <c r="D701" s="48"/>
    </row>
    <row r="702" spans="3:4">
      <c r="C702" s="48"/>
      <c r="D702" s="48"/>
    </row>
    <row r="703" spans="3:4">
      <c r="C703" s="48"/>
      <c r="D703" s="48"/>
    </row>
    <row r="704" spans="3:4">
      <c r="C704" s="48"/>
      <c r="D704" s="48"/>
    </row>
    <row r="705" spans="3:4">
      <c r="C705" s="48"/>
      <c r="D705" s="48"/>
    </row>
    <row r="706" spans="3:4">
      <c r="C706" s="48"/>
      <c r="D706" s="48"/>
    </row>
    <row r="707" spans="3:4">
      <c r="C707" s="48"/>
      <c r="D707" s="48"/>
    </row>
    <row r="708" spans="3:4">
      <c r="C708" s="48"/>
      <c r="D708" s="48"/>
    </row>
    <row r="709" spans="3:4">
      <c r="C709" s="48"/>
      <c r="D709" s="48"/>
    </row>
    <row r="710" spans="3:4">
      <c r="C710" s="48"/>
      <c r="D710" s="48"/>
    </row>
    <row r="711" spans="3:4">
      <c r="C711" s="48"/>
      <c r="D711" s="48"/>
    </row>
    <row r="712" spans="3:4">
      <c r="C712" s="48"/>
      <c r="D712" s="48"/>
    </row>
    <row r="713" spans="3:4">
      <c r="C713" s="48"/>
      <c r="D713" s="48"/>
    </row>
    <row r="714" spans="3:4">
      <c r="C714" s="48"/>
      <c r="D714" s="48"/>
    </row>
    <row r="715" spans="3:4">
      <c r="C715" s="48"/>
      <c r="D715" s="48"/>
    </row>
    <row r="716" spans="3:4">
      <c r="C716" s="48"/>
      <c r="D716" s="48"/>
    </row>
    <row r="717" spans="3:4">
      <c r="C717" s="48"/>
      <c r="D717" s="48"/>
    </row>
    <row r="718" spans="3:4">
      <c r="C718" s="48"/>
      <c r="D718" s="48"/>
    </row>
    <row r="719" spans="3:4">
      <c r="C719" s="48"/>
      <c r="D719" s="48"/>
    </row>
    <row r="720" spans="3:4">
      <c r="C720" s="48"/>
      <c r="D720" s="48"/>
    </row>
    <row r="721" spans="3:4">
      <c r="C721" s="48"/>
      <c r="D721" s="48"/>
    </row>
    <row r="722" spans="3:4">
      <c r="C722" s="48"/>
      <c r="D722" s="48"/>
    </row>
    <row r="723" spans="3:4">
      <c r="C723" s="48"/>
      <c r="D723" s="48"/>
    </row>
    <row r="724" spans="3:4">
      <c r="C724" s="48"/>
      <c r="D724" s="48"/>
    </row>
    <row r="725" spans="3:4">
      <c r="C725" s="48"/>
      <c r="D725" s="48"/>
    </row>
    <row r="726" spans="3:4">
      <c r="C726" s="48"/>
      <c r="D726" s="48"/>
    </row>
    <row r="727" spans="3:4">
      <c r="C727" s="48"/>
      <c r="D727" s="48"/>
    </row>
    <row r="728" spans="3:4">
      <c r="C728" s="48"/>
      <c r="D728" s="48"/>
    </row>
    <row r="729" spans="3:4">
      <c r="C729" s="48"/>
      <c r="D729" s="48"/>
    </row>
    <row r="730" spans="3:4">
      <c r="C730" s="48"/>
      <c r="D730" s="48"/>
    </row>
    <row r="731" spans="3:4">
      <c r="C731" s="48"/>
      <c r="D731" s="48"/>
    </row>
    <row r="732" spans="3:4">
      <c r="C732" s="48"/>
      <c r="D732" s="48"/>
    </row>
    <row r="733" spans="3:4">
      <c r="C733" s="48"/>
      <c r="D733" s="48"/>
    </row>
    <row r="734" spans="3:4">
      <c r="C734" s="48"/>
      <c r="D734" s="48"/>
    </row>
    <row r="735" spans="3:4">
      <c r="C735" s="48"/>
      <c r="D735" s="48"/>
    </row>
    <row r="736" spans="3:4">
      <c r="C736" s="48"/>
      <c r="D736" s="48"/>
    </row>
    <row r="737" spans="3:4">
      <c r="C737" s="48"/>
      <c r="D737" s="48"/>
    </row>
    <row r="738" spans="3:4">
      <c r="C738" s="48"/>
      <c r="D738" s="48"/>
    </row>
    <row r="739" spans="3:4">
      <c r="C739" s="48"/>
      <c r="D739" s="48"/>
    </row>
    <row r="740" spans="3:4">
      <c r="C740" s="48"/>
      <c r="D740" s="48"/>
    </row>
    <row r="741" spans="3:4">
      <c r="C741" s="48"/>
      <c r="D741" s="48"/>
    </row>
    <row r="742" spans="3:4">
      <c r="C742" s="48"/>
      <c r="D742" s="48"/>
    </row>
    <row r="743" spans="3:4">
      <c r="C743" s="48"/>
      <c r="D743" s="48"/>
    </row>
    <row r="744" spans="3:4">
      <c r="C744" s="48"/>
      <c r="D744" s="48"/>
    </row>
    <row r="745" spans="3:4">
      <c r="C745" s="48"/>
      <c r="D745" s="48"/>
    </row>
    <row r="746" spans="3:4">
      <c r="C746" s="48"/>
      <c r="D746" s="48"/>
    </row>
    <row r="747" spans="3:4">
      <c r="C747" s="48"/>
      <c r="D747" s="48"/>
    </row>
    <row r="748" spans="3:4">
      <c r="C748" s="48"/>
      <c r="D748" s="48"/>
    </row>
    <row r="749" spans="3:4">
      <c r="C749" s="48"/>
      <c r="D749" s="48"/>
    </row>
    <row r="750" spans="3:4">
      <c r="C750" s="48"/>
      <c r="D750" s="48"/>
    </row>
    <row r="751" spans="3:4">
      <c r="C751" s="48"/>
      <c r="D751" s="48"/>
    </row>
    <row r="752" spans="3:4">
      <c r="C752" s="48"/>
      <c r="D752" s="48"/>
    </row>
    <row r="753" spans="3:4">
      <c r="C753" s="48"/>
      <c r="D753" s="48"/>
    </row>
    <row r="754" spans="3:4">
      <c r="C754" s="48"/>
      <c r="D754" s="48"/>
    </row>
    <row r="755" spans="3:4">
      <c r="C755" s="48"/>
      <c r="D755" s="48"/>
    </row>
    <row r="756" spans="3:4">
      <c r="C756" s="48"/>
      <c r="D756" s="48"/>
    </row>
    <row r="757" spans="3:4">
      <c r="C757" s="48"/>
      <c r="D757" s="48"/>
    </row>
    <row r="758" spans="3:4">
      <c r="C758" s="48"/>
      <c r="D758" s="48"/>
    </row>
    <row r="759" spans="3:4">
      <c r="C759" s="48"/>
      <c r="D759" s="48"/>
    </row>
    <row r="760" spans="3:4">
      <c r="C760" s="48"/>
      <c r="D760" s="48"/>
    </row>
    <row r="761" spans="3:4">
      <c r="C761" s="48"/>
      <c r="D761" s="48"/>
    </row>
    <row r="762" spans="3:4">
      <c r="C762" s="48"/>
      <c r="D762" s="48"/>
    </row>
    <row r="763" spans="3:4">
      <c r="C763" s="48"/>
      <c r="D763" s="48"/>
    </row>
    <row r="764" spans="3:4">
      <c r="C764" s="48"/>
      <c r="D764" s="48"/>
    </row>
    <row r="765" spans="3:4">
      <c r="C765" s="48"/>
      <c r="D765" s="48"/>
    </row>
    <row r="766" spans="3:4">
      <c r="C766" s="48"/>
      <c r="D766" s="48"/>
    </row>
    <row r="767" spans="3:4">
      <c r="C767" s="48"/>
      <c r="D767" s="48"/>
    </row>
    <row r="768" spans="3:4">
      <c r="C768" s="48"/>
      <c r="D768" s="48"/>
    </row>
    <row r="769" spans="3:4">
      <c r="C769" s="48"/>
      <c r="D769" s="48"/>
    </row>
    <row r="770" spans="3:4">
      <c r="C770" s="48"/>
      <c r="D770" s="48"/>
    </row>
    <row r="771" spans="3:4">
      <c r="C771" s="48"/>
      <c r="D771" s="48"/>
    </row>
    <row r="772" spans="3:4">
      <c r="C772" s="48"/>
      <c r="D772" s="48"/>
    </row>
    <row r="773" spans="3:4">
      <c r="C773" s="48"/>
      <c r="D773" s="48"/>
    </row>
    <row r="774" spans="3:4">
      <c r="C774" s="48"/>
      <c r="D774" s="48"/>
    </row>
    <row r="775" spans="3:4">
      <c r="C775" s="48"/>
      <c r="D775" s="48"/>
    </row>
    <row r="776" spans="3:4">
      <c r="C776" s="48"/>
      <c r="D776" s="48"/>
    </row>
    <row r="777" spans="3:4">
      <c r="C777" s="48"/>
      <c r="D777" s="48"/>
    </row>
    <row r="778" spans="3:4">
      <c r="C778" s="48"/>
      <c r="D778" s="48"/>
    </row>
    <row r="779" spans="3:4">
      <c r="C779" s="48"/>
      <c r="D779" s="48"/>
    </row>
    <row r="780" spans="3:4">
      <c r="C780" s="48"/>
      <c r="D780" s="48"/>
    </row>
    <row r="781" spans="3:4">
      <c r="C781" s="48"/>
      <c r="D781" s="48"/>
    </row>
    <row r="782" spans="3:4">
      <c r="C782" s="48"/>
      <c r="D782" s="48"/>
    </row>
    <row r="783" spans="3:4">
      <c r="C783" s="48"/>
      <c r="D783" s="48"/>
    </row>
    <row r="784" spans="3:4">
      <c r="C784" s="48"/>
      <c r="D784" s="48"/>
    </row>
    <row r="785" spans="3:4">
      <c r="C785" s="48"/>
      <c r="D785" s="48"/>
    </row>
    <row r="786" spans="3:4">
      <c r="C786" s="48"/>
      <c r="D786" s="48"/>
    </row>
    <row r="787" spans="3:4">
      <c r="C787" s="48"/>
      <c r="D787" s="48"/>
    </row>
    <row r="788" spans="3:4">
      <c r="C788" s="48"/>
      <c r="D788" s="48"/>
    </row>
    <row r="789" spans="3:4">
      <c r="C789" s="48"/>
      <c r="D789" s="48"/>
    </row>
    <row r="790" spans="3:4">
      <c r="C790" s="48"/>
      <c r="D790" s="48"/>
    </row>
    <row r="791" spans="3:4">
      <c r="C791" s="48"/>
      <c r="D791" s="48"/>
    </row>
    <row r="792" spans="3:4">
      <c r="C792" s="48"/>
      <c r="D792" s="48"/>
    </row>
    <row r="793" spans="3:4">
      <c r="C793" s="48"/>
      <c r="D793" s="48"/>
    </row>
    <row r="794" spans="3:4">
      <c r="C794" s="48"/>
      <c r="D794" s="48"/>
    </row>
    <row r="795" spans="3:4">
      <c r="C795" s="48"/>
      <c r="D795" s="48"/>
    </row>
    <row r="796" spans="3:4">
      <c r="C796" s="48"/>
      <c r="D796" s="48"/>
    </row>
    <row r="797" spans="3:4">
      <c r="C797" s="48"/>
      <c r="D797" s="48"/>
    </row>
    <row r="798" spans="3:4">
      <c r="C798" s="48"/>
      <c r="D798" s="48"/>
    </row>
    <row r="799" spans="3:4">
      <c r="C799" s="48"/>
      <c r="D799" s="48"/>
    </row>
    <row r="800" spans="3:4">
      <c r="C800" s="48"/>
      <c r="D800" s="48"/>
    </row>
    <row r="801" spans="3:4">
      <c r="C801" s="48"/>
      <c r="D801" s="48"/>
    </row>
    <row r="802" spans="3:4">
      <c r="C802" s="48"/>
      <c r="D802" s="48"/>
    </row>
    <row r="803" spans="3:4">
      <c r="C803" s="48"/>
      <c r="D803" s="48"/>
    </row>
    <row r="804" spans="3:4">
      <c r="C804" s="48"/>
      <c r="D804" s="48"/>
    </row>
    <row r="805" spans="3:4">
      <c r="C805" s="48"/>
      <c r="D805" s="48"/>
    </row>
    <row r="806" spans="3:4">
      <c r="C806" s="48"/>
      <c r="D806" s="48"/>
    </row>
    <row r="807" spans="3:4">
      <c r="C807" s="48"/>
      <c r="D807" s="48"/>
    </row>
    <row r="808" spans="3:4">
      <c r="C808" s="48"/>
      <c r="D808" s="48"/>
    </row>
    <row r="809" spans="3:4">
      <c r="C809" s="48"/>
      <c r="D809" s="48"/>
    </row>
    <row r="810" spans="3:4">
      <c r="C810" s="48"/>
      <c r="D810" s="48"/>
    </row>
    <row r="811" spans="3:4">
      <c r="C811" s="48"/>
      <c r="D811" s="48"/>
    </row>
    <row r="812" spans="3:4">
      <c r="C812" s="48"/>
      <c r="D812" s="48"/>
    </row>
    <row r="813" spans="3:4">
      <c r="C813" s="48"/>
      <c r="D813" s="48"/>
    </row>
    <row r="814" spans="3:4">
      <c r="C814" s="48"/>
      <c r="D814" s="48"/>
    </row>
    <row r="815" spans="3:4">
      <c r="C815" s="48"/>
      <c r="D815" s="48"/>
    </row>
    <row r="816" spans="3:4">
      <c r="C816" s="48"/>
      <c r="D816" s="48"/>
    </row>
    <row r="817" spans="3:4">
      <c r="C817" s="48"/>
      <c r="D817" s="48"/>
    </row>
    <row r="818" spans="3:4">
      <c r="C818" s="48"/>
      <c r="D818" s="48"/>
    </row>
    <row r="819" spans="3:4">
      <c r="C819" s="48"/>
      <c r="D819" s="48"/>
    </row>
    <row r="820" spans="3:4">
      <c r="C820" s="48"/>
      <c r="D820" s="48"/>
    </row>
    <row r="821" spans="3:4">
      <c r="C821" s="48"/>
      <c r="D821" s="48"/>
    </row>
    <row r="822" spans="3:4">
      <c r="C822" s="48"/>
      <c r="D822" s="48"/>
    </row>
    <row r="823" spans="3:4">
      <c r="C823" s="48"/>
      <c r="D823" s="48"/>
    </row>
    <row r="824" spans="3:4">
      <c r="C824" s="48"/>
      <c r="D824" s="48"/>
    </row>
    <row r="825" spans="3:4">
      <c r="C825" s="48"/>
      <c r="D825" s="48"/>
    </row>
    <row r="826" spans="3:4">
      <c r="C826" s="48"/>
      <c r="D826" s="48"/>
    </row>
    <row r="827" spans="3:4">
      <c r="C827" s="48"/>
      <c r="D827" s="48"/>
    </row>
    <row r="828" spans="3:4">
      <c r="C828" s="48"/>
      <c r="D828" s="48"/>
    </row>
    <row r="829" spans="3:4">
      <c r="C829" s="48"/>
      <c r="D829" s="48"/>
    </row>
    <row r="830" spans="3:4">
      <c r="C830" s="48"/>
      <c r="D830" s="48"/>
    </row>
    <row r="831" spans="3:4">
      <c r="C831" s="48"/>
      <c r="D831" s="48"/>
    </row>
    <row r="832" spans="3:4">
      <c r="C832" s="48"/>
      <c r="D832" s="48"/>
    </row>
    <row r="833" spans="3:4">
      <c r="C833" s="48"/>
      <c r="D833" s="48"/>
    </row>
    <row r="834" spans="3:4">
      <c r="C834" s="48"/>
      <c r="D834" s="48"/>
    </row>
    <row r="835" spans="3:4">
      <c r="C835" s="48"/>
      <c r="D835" s="48"/>
    </row>
    <row r="836" spans="3:4">
      <c r="C836" s="48"/>
      <c r="D836" s="48"/>
    </row>
    <row r="837" spans="3:4">
      <c r="C837" s="48"/>
      <c r="D837" s="48"/>
    </row>
    <row r="838" spans="3:4">
      <c r="C838" s="48"/>
      <c r="D838" s="48"/>
    </row>
    <row r="839" spans="3:4">
      <c r="C839" s="48"/>
      <c r="D839" s="48"/>
    </row>
    <row r="840" spans="3:4">
      <c r="C840" s="48"/>
      <c r="D840" s="48"/>
    </row>
    <row r="841" spans="3:4">
      <c r="C841" s="48"/>
      <c r="D841" s="48"/>
    </row>
    <row r="842" spans="3:4">
      <c r="C842" s="48"/>
      <c r="D842" s="48"/>
    </row>
    <row r="843" spans="3:4">
      <c r="C843" s="48"/>
      <c r="D843" s="48"/>
    </row>
    <row r="844" spans="3:4">
      <c r="C844" s="48"/>
      <c r="D844" s="48"/>
    </row>
    <row r="845" spans="3:4">
      <c r="C845" s="48"/>
      <c r="D845" s="48"/>
    </row>
    <row r="846" spans="3:4">
      <c r="C846" s="48"/>
      <c r="D846" s="48"/>
    </row>
    <row r="847" spans="3:4">
      <c r="C847" s="48"/>
      <c r="D847" s="48"/>
    </row>
    <row r="848" spans="3:4">
      <c r="C848" s="48"/>
      <c r="D848" s="48"/>
    </row>
    <row r="849" spans="3:4">
      <c r="C849" s="48"/>
      <c r="D849" s="48"/>
    </row>
    <row r="850" spans="3:4">
      <c r="C850" s="48"/>
      <c r="D850" s="48"/>
    </row>
    <row r="851" spans="3:4">
      <c r="C851" s="48"/>
      <c r="D851" s="48"/>
    </row>
    <row r="852" spans="3:4">
      <c r="C852" s="48"/>
      <c r="D852" s="48"/>
    </row>
    <row r="853" spans="3:4">
      <c r="C853" s="48"/>
      <c r="D853" s="48"/>
    </row>
    <row r="854" spans="3:4">
      <c r="C854" s="48"/>
      <c r="D854" s="48"/>
    </row>
    <row r="855" spans="3:4">
      <c r="C855" s="48"/>
      <c r="D855" s="48"/>
    </row>
    <row r="856" spans="3:4">
      <c r="C856" s="48"/>
      <c r="D856" s="48"/>
    </row>
    <row r="857" spans="3:4">
      <c r="C857" s="48"/>
      <c r="D857" s="48"/>
    </row>
    <row r="858" spans="3:4">
      <c r="C858" s="48"/>
      <c r="D858" s="48"/>
    </row>
    <row r="859" spans="3:4">
      <c r="C859" s="48"/>
      <c r="D859" s="48"/>
    </row>
    <row r="860" spans="3:4">
      <c r="C860" s="48"/>
      <c r="D860" s="48"/>
    </row>
    <row r="861" spans="3:4">
      <c r="C861" s="48"/>
      <c r="D861" s="48"/>
    </row>
    <row r="862" spans="3:4">
      <c r="C862" s="48"/>
      <c r="D862" s="48"/>
    </row>
    <row r="863" spans="3:4">
      <c r="C863" s="48"/>
      <c r="D863" s="48"/>
    </row>
    <row r="864" spans="3:4">
      <c r="C864" s="48"/>
      <c r="D864" s="48"/>
    </row>
    <row r="865" spans="3:4">
      <c r="C865" s="48"/>
      <c r="D865" s="48"/>
    </row>
  </sheetData>
  <sheetProtection algorithmName="SHA-512" hashValue="pn9SbAAuPkBz6ykyD80cgRfmXxVIlBUUL0iSLCRf5K5w4imsC5hOju1MnlhuFgRRs+w0MPZCkjevNyusanx5Lg==" saltValue="+xcJ29sJdZHQnHOjRwc41g==" spinCount="100000" sheet="1" formatCells="0" formatColumns="0" formatRows="0" insertRows="0" deleteRows="0"/>
  <mergeCells count="1">
    <mergeCell ref="C3:D3"/>
  </mergeCells>
  <dataValidations count="1">
    <dataValidation type="list" allowBlank="1" showInputMessage="1" showErrorMessage="1" sqref="D9">
      <formula1>$Q$3:$Q$4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D246"/>
  <sheetViews>
    <sheetView zoomScaleNormal="100" workbookViewId="0">
      <selection activeCell="J13" sqref="J13"/>
    </sheetView>
  </sheetViews>
  <sheetFormatPr baseColWidth="10" defaultColWidth="11.42578125" defaultRowHeight="12.75"/>
  <cols>
    <col min="1" max="1" width="26.140625" style="21" customWidth="1"/>
    <col min="2" max="2" width="4" style="21" bestFit="1" customWidth="1"/>
    <col min="3" max="3" width="35.28515625" style="21" customWidth="1"/>
    <col min="4" max="4" width="79.140625" style="21" customWidth="1"/>
    <col min="5" max="16384" width="11.42578125" style="21"/>
  </cols>
  <sheetData>
    <row r="3" spans="2:4" ht="26.25" customHeight="1">
      <c r="C3" s="95" t="s">
        <v>80</v>
      </c>
      <c r="D3" s="96"/>
    </row>
    <row r="4" spans="2:4" ht="38.25" customHeight="1">
      <c r="C4" s="97" t="s">
        <v>182</v>
      </c>
      <c r="D4" s="98"/>
    </row>
    <row r="5" spans="2:4" s="7" customFormat="1">
      <c r="C5" s="109" t="s">
        <v>76</v>
      </c>
      <c r="D5" s="109"/>
    </row>
    <row r="6" spans="2:4" s="7" customFormat="1">
      <c r="C6" s="20" t="s">
        <v>125</v>
      </c>
      <c r="D6" s="20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92" t="s">
        <v>84</v>
      </c>
      <c r="C7" s="23" t="s">
        <v>81</v>
      </c>
      <c r="D7" s="22"/>
    </row>
    <row r="8" spans="2:4" ht="31.5" customHeight="1">
      <c r="B8" s="93"/>
      <c r="C8" s="23" t="s">
        <v>82</v>
      </c>
      <c r="D8" s="22" t="s">
        <v>83</v>
      </c>
    </row>
    <row r="9" spans="2:4" ht="31.5" customHeight="1">
      <c r="B9" s="93"/>
      <c r="C9" s="23" t="s">
        <v>180</v>
      </c>
      <c r="D9" s="22"/>
    </row>
    <row r="10" spans="2:4" ht="31.5" customHeight="1">
      <c r="B10" s="93"/>
      <c r="C10" s="23" t="s">
        <v>150</v>
      </c>
      <c r="D10" s="22"/>
    </row>
    <row r="11" spans="2:4" ht="31.5" customHeight="1">
      <c r="B11" s="93"/>
      <c r="C11" s="23" t="s">
        <v>181</v>
      </c>
      <c r="D11" s="22"/>
    </row>
    <row r="12" spans="2:4" ht="31.5" customHeight="1">
      <c r="B12" s="94"/>
      <c r="C12" s="23" t="s">
        <v>142</v>
      </c>
      <c r="D12" s="22"/>
    </row>
    <row r="13" spans="2:4" ht="31.5" customHeight="1">
      <c r="B13" s="89" t="s">
        <v>85</v>
      </c>
      <c r="C13" s="25" t="s">
        <v>81</v>
      </c>
      <c r="D13" s="26"/>
    </row>
    <row r="14" spans="2:4" ht="31.5" customHeight="1">
      <c r="B14" s="90"/>
      <c r="C14" s="25" t="s">
        <v>82</v>
      </c>
      <c r="D14" s="26" t="s">
        <v>83</v>
      </c>
    </row>
    <row r="15" spans="2:4" ht="31.5" customHeight="1">
      <c r="B15" s="90"/>
      <c r="C15" s="25" t="s">
        <v>180</v>
      </c>
      <c r="D15" s="26"/>
    </row>
    <row r="16" spans="2:4" ht="31.5" customHeight="1">
      <c r="B16" s="90"/>
      <c r="C16" s="25" t="s">
        <v>150</v>
      </c>
      <c r="D16" s="26"/>
    </row>
    <row r="17" spans="2:4" ht="31.5" customHeight="1">
      <c r="B17" s="90"/>
      <c r="C17" s="25" t="s">
        <v>181</v>
      </c>
      <c r="D17" s="26"/>
    </row>
    <row r="18" spans="2:4" ht="31.5" customHeight="1">
      <c r="B18" s="91"/>
      <c r="C18" s="25" t="s">
        <v>142</v>
      </c>
      <c r="D18" s="26"/>
    </row>
    <row r="19" spans="2:4" ht="31.5" customHeight="1">
      <c r="B19" s="92" t="s">
        <v>86</v>
      </c>
      <c r="C19" s="23" t="s">
        <v>81</v>
      </c>
      <c r="D19" s="22"/>
    </row>
    <row r="20" spans="2:4" ht="31.5" customHeight="1">
      <c r="B20" s="93"/>
      <c r="C20" s="23" t="s">
        <v>82</v>
      </c>
      <c r="D20" s="22" t="s">
        <v>83</v>
      </c>
    </row>
    <row r="21" spans="2:4" ht="31.5" customHeight="1">
      <c r="B21" s="93"/>
      <c r="C21" s="23" t="s">
        <v>180</v>
      </c>
      <c r="D21" s="22"/>
    </row>
    <row r="22" spans="2:4" ht="31.5" customHeight="1">
      <c r="B22" s="93"/>
      <c r="C22" s="23" t="s">
        <v>150</v>
      </c>
      <c r="D22" s="22"/>
    </row>
    <row r="23" spans="2:4" ht="31.5" customHeight="1">
      <c r="B23" s="93"/>
      <c r="C23" s="23" t="s">
        <v>181</v>
      </c>
      <c r="D23" s="22"/>
    </row>
    <row r="24" spans="2:4" ht="31.5" customHeight="1">
      <c r="B24" s="94"/>
      <c r="C24" s="23" t="s">
        <v>142</v>
      </c>
      <c r="D24" s="22"/>
    </row>
    <row r="25" spans="2:4" ht="31.5" customHeight="1">
      <c r="B25" s="89" t="s">
        <v>87</v>
      </c>
      <c r="C25" s="25" t="s">
        <v>81</v>
      </c>
      <c r="D25" s="26"/>
    </row>
    <row r="26" spans="2:4" ht="31.5" customHeight="1">
      <c r="B26" s="90"/>
      <c r="C26" s="25" t="s">
        <v>82</v>
      </c>
      <c r="D26" s="26" t="s">
        <v>83</v>
      </c>
    </row>
    <row r="27" spans="2:4" ht="31.5" customHeight="1">
      <c r="B27" s="90"/>
      <c r="C27" s="25" t="s">
        <v>180</v>
      </c>
      <c r="D27" s="26"/>
    </row>
    <row r="28" spans="2:4" ht="31.5" customHeight="1">
      <c r="B28" s="90"/>
      <c r="C28" s="25" t="s">
        <v>150</v>
      </c>
      <c r="D28" s="26"/>
    </row>
    <row r="29" spans="2:4" ht="31.5" customHeight="1">
      <c r="B29" s="90"/>
      <c r="C29" s="25" t="s">
        <v>181</v>
      </c>
      <c r="D29" s="26"/>
    </row>
    <row r="30" spans="2:4" ht="31.5" customHeight="1">
      <c r="B30" s="91"/>
      <c r="C30" s="25" t="s">
        <v>142</v>
      </c>
      <c r="D30" s="26"/>
    </row>
    <row r="31" spans="2:4" ht="31.5" customHeight="1">
      <c r="B31" s="92" t="s">
        <v>88</v>
      </c>
      <c r="C31" s="23" t="s">
        <v>81</v>
      </c>
      <c r="D31" s="22"/>
    </row>
    <row r="32" spans="2:4" ht="31.5" customHeight="1">
      <c r="B32" s="93"/>
      <c r="C32" s="23" t="s">
        <v>82</v>
      </c>
      <c r="D32" s="22" t="s">
        <v>83</v>
      </c>
    </row>
    <row r="33" spans="2:4" ht="31.5" customHeight="1">
      <c r="B33" s="93"/>
      <c r="C33" s="23" t="s">
        <v>180</v>
      </c>
      <c r="D33" s="22"/>
    </row>
    <row r="34" spans="2:4" ht="31.5" customHeight="1">
      <c r="B34" s="93"/>
      <c r="C34" s="23" t="s">
        <v>150</v>
      </c>
      <c r="D34" s="22"/>
    </row>
    <row r="35" spans="2:4" ht="31.5" customHeight="1">
      <c r="B35" s="93"/>
      <c r="C35" s="23" t="s">
        <v>181</v>
      </c>
      <c r="D35" s="22"/>
    </row>
    <row r="36" spans="2:4" ht="31.5" customHeight="1">
      <c r="B36" s="94"/>
      <c r="C36" s="23" t="s">
        <v>142</v>
      </c>
      <c r="D36" s="22"/>
    </row>
    <row r="37" spans="2:4" ht="31.5" customHeight="1">
      <c r="B37" s="89" t="s">
        <v>89</v>
      </c>
      <c r="C37" s="25" t="s">
        <v>81</v>
      </c>
      <c r="D37" s="26"/>
    </row>
    <row r="38" spans="2:4" ht="31.5" customHeight="1">
      <c r="B38" s="90"/>
      <c r="C38" s="25" t="s">
        <v>82</v>
      </c>
      <c r="D38" s="26" t="s">
        <v>83</v>
      </c>
    </row>
    <row r="39" spans="2:4" ht="31.5" customHeight="1">
      <c r="B39" s="90"/>
      <c r="C39" s="25" t="s">
        <v>180</v>
      </c>
      <c r="D39" s="26"/>
    </row>
    <row r="40" spans="2:4" ht="31.5" customHeight="1">
      <c r="B40" s="90"/>
      <c r="C40" s="25" t="s">
        <v>150</v>
      </c>
      <c r="D40" s="26"/>
    </row>
    <row r="41" spans="2:4" ht="31.5" customHeight="1">
      <c r="B41" s="90"/>
      <c r="C41" s="25" t="s">
        <v>181</v>
      </c>
      <c r="D41" s="26"/>
    </row>
    <row r="42" spans="2:4" ht="31.5" customHeight="1">
      <c r="B42" s="91"/>
      <c r="C42" s="25" t="s">
        <v>142</v>
      </c>
      <c r="D42" s="26"/>
    </row>
    <row r="43" spans="2:4" ht="31.5" customHeight="1">
      <c r="B43" s="92" t="s">
        <v>90</v>
      </c>
      <c r="C43" s="23" t="s">
        <v>81</v>
      </c>
      <c r="D43" s="22"/>
    </row>
    <row r="44" spans="2:4" ht="31.5" customHeight="1">
      <c r="B44" s="93"/>
      <c r="C44" s="23" t="s">
        <v>82</v>
      </c>
      <c r="D44" s="22" t="s">
        <v>83</v>
      </c>
    </row>
    <row r="45" spans="2:4" ht="31.5" customHeight="1">
      <c r="B45" s="93"/>
      <c r="C45" s="23" t="s">
        <v>180</v>
      </c>
      <c r="D45" s="22"/>
    </row>
    <row r="46" spans="2:4" ht="31.5" customHeight="1">
      <c r="B46" s="93"/>
      <c r="C46" s="23" t="s">
        <v>150</v>
      </c>
      <c r="D46" s="22"/>
    </row>
    <row r="47" spans="2:4" ht="31.5" customHeight="1">
      <c r="B47" s="93"/>
      <c r="C47" s="23" t="s">
        <v>181</v>
      </c>
      <c r="D47" s="22"/>
    </row>
    <row r="48" spans="2:4" ht="31.5" customHeight="1">
      <c r="B48" s="94"/>
      <c r="C48" s="23" t="s">
        <v>142</v>
      </c>
      <c r="D48" s="22"/>
    </row>
    <row r="49" spans="2:4" ht="31.5" customHeight="1">
      <c r="B49" s="89" t="s">
        <v>91</v>
      </c>
      <c r="C49" s="25" t="s">
        <v>81</v>
      </c>
      <c r="D49" s="26"/>
    </row>
    <row r="50" spans="2:4" ht="31.5" customHeight="1">
      <c r="B50" s="90"/>
      <c r="C50" s="25" t="s">
        <v>82</v>
      </c>
      <c r="D50" s="26" t="s">
        <v>83</v>
      </c>
    </row>
    <row r="51" spans="2:4" ht="31.5" customHeight="1">
      <c r="B51" s="90"/>
      <c r="C51" s="25" t="s">
        <v>180</v>
      </c>
      <c r="D51" s="26"/>
    </row>
    <row r="52" spans="2:4" ht="31.5" customHeight="1">
      <c r="B52" s="90"/>
      <c r="C52" s="25" t="s">
        <v>150</v>
      </c>
      <c r="D52" s="26"/>
    </row>
    <row r="53" spans="2:4" ht="31.5" customHeight="1">
      <c r="B53" s="90"/>
      <c r="C53" s="25" t="s">
        <v>181</v>
      </c>
      <c r="D53" s="26"/>
    </row>
    <row r="54" spans="2:4" ht="31.5" customHeight="1">
      <c r="B54" s="91"/>
      <c r="C54" s="25" t="s">
        <v>142</v>
      </c>
      <c r="D54" s="26"/>
    </row>
    <row r="55" spans="2:4" ht="31.5" customHeight="1">
      <c r="B55" s="92" t="s">
        <v>92</v>
      </c>
      <c r="C55" s="23" t="s">
        <v>81</v>
      </c>
      <c r="D55" s="22"/>
    </row>
    <row r="56" spans="2:4" ht="31.5" customHeight="1">
      <c r="B56" s="93"/>
      <c r="C56" s="23" t="s">
        <v>82</v>
      </c>
      <c r="D56" s="22" t="s">
        <v>83</v>
      </c>
    </row>
    <row r="57" spans="2:4" ht="31.5" customHeight="1">
      <c r="B57" s="93"/>
      <c r="C57" s="23" t="s">
        <v>180</v>
      </c>
      <c r="D57" s="22"/>
    </row>
    <row r="58" spans="2:4" ht="31.5" customHeight="1">
      <c r="B58" s="93"/>
      <c r="C58" s="23" t="s">
        <v>150</v>
      </c>
      <c r="D58" s="22"/>
    </row>
    <row r="59" spans="2:4" ht="31.5" customHeight="1">
      <c r="B59" s="93"/>
      <c r="C59" s="23" t="s">
        <v>181</v>
      </c>
      <c r="D59" s="22"/>
    </row>
    <row r="60" spans="2:4" ht="31.5" customHeight="1">
      <c r="B60" s="94"/>
      <c r="C60" s="23" t="s">
        <v>142</v>
      </c>
      <c r="D60" s="22"/>
    </row>
    <row r="61" spans="2:4" ht="31.5" customHeight="1">
      <c r="B61" s="89" t="s">
        <v>93</v>
      </c>
      <c r="C61" s="25" t="s">
        <v>81</v>
      </c>
      <c r="D61" s="26"/>
    </row>
    <row r="62" spans="2:4" ht="31.5" customHeight="1">
      <c r="B62" s="90"/>
      <c r="C62" s="25" t="s">
        <v>82</v>
      </c>
      <c r="D62" s="26" t="s">
        <v>83</v>
      </c>
    </row>
    <row r="63" spans="2:4" ht="31.5" customHeight="1">
      <c r="B63" s="90"/>
      <c r="C63" s="25" t="s">
        <v>180</v>
      </c>
      <c r="D63" s="26"/>
    </row>
    <row r="64" spans="2:4" ht="31.5" customHeight="1">
      <c r="B64" s="90"/>
      <c r="C64" s="25" t="s">
        <v>150</v>
      </c>
      <c r="D64" s="26"/>
    </row>
    <row r="65" spans="2:4" ht="31.5" customHeight="1">
      <c r="B65" s="90"/>
      <c r="C65" s="25" t="s">
        <v>181</v>
      </c>
      <c r="D65" s="26"/>
    </row>
    <row r="66" spans="2:4" ht="31.5" customHeight="1">
      <c r="B66" s="91"/>
      <c r="C66" s="25" t="s">
        <v>142</v>
      </c>
      <c r="D66" s="26"/>
    </row>
    <row r="67" spans="2:4" ht="31.5" customHeight="1">
      <c r="B67" s="92" t="s">
        <v>94</v>
      </c>
      <c r="C67" s="23" t="s">
        <v>81</v>
      </c>
      <c r="D67" s="22"/>
    </row>
    <row r="68" spans="2:4" ht="31.5" customHeight="1">
      <c r="B68" s="93"/>
      <c r="C68" s="23" t="s">
        <v>82</v>
      </c>
      <c r="D68" s="22" t="s">
        <v>83</v>
      </c>
    </row>
    <row r="69" spans="2:4" ht="31.5" customHeight="1">
      <c r="B69" s="93"/>
      <c r="C69" s="23" t="s">
        <v>180</v>
      </c>
      <c r="D69" s="22"/>
    </row>
    <row r="70" spans="2:4" ht="31.5" customHeight="1">
      <c r="B70" s="93"/>
      <c r="C70" s="23" t="s">
        <v>150</v>
      </c>
      <c r="D70" s="22"/>
    </row>
    <row r="71" spans="2:4" ht="31.5" customHeight="1">
      <c r="B71" s="93"/>
      <c r="C71" s="23" t="s">
        <v>181</v>
      </c>
      <c r="D71" s="22"/>
    </row>
    <row r="72" spans="2:4" ht="31.5" customHeight="1">
      <c r="B72" s="94"/>
      <c r="C72" s="23" t="s">
        <v>142</v>
      </c>
      <c r="D72" s="22"/>
    </row>
    <row r="73" spans="2:4" ht="31.5" customHeight="1">
      <c r="B73" s="89" t="s">
        <v>95</v>
      </c>
      <c r="C73" s="25" t="s">
        <v>81</v>
      </c>
      <c r="D73" s="26"/>
    </row>
    <row r="74" spans="2:4" ht="31.5" customHeight="1">
      <c r="B74" s="90"/>
      <c r="C74" s="25" t="s">
        <v>82</v>
      </c>
      <c r="D74" s="26" t="s">
        <v>83</v>
      </c>
    </row>
    <row r="75" spans="2:4" ht="31.5" customHeight="1">
      <c r="B75" s="90"/>
      <c r="C75" s="25" t="s">
        <v>180</v>
      </c>
      <c r="D75" s="26"/>
    </row>
    <row r="76" spans="2:4" ht="31.5" customHeight="1">
      <c r="B76" s="90"/>
      <c r="C76" s="25" t="s">
        <v>150</v>
      </c>
      <c r="D76" s="26"/>
    </row>
    <row r="77" spans="2:4" ht="31.5" customHeight="1">
      <c r="B77" s="90"/>
      <c r="C77" s="25" t="s">
        <v>181</v>
      </c>
      <c r="D77" s="26"/>
    </row>
    <row r="78" spans="2:4" ht="31.5" customHeight="1">
      <c r="B78" s="91"/>
      <c r="C78" s="25" t="s">
        <v>142</v>
      </c>
      <c r="D78" s="26"/>
    </row>
    <row r="79" spans="2:4" ht="31.5" customHeight="1">
      <c r="B79" s="92" t="s">
        <v>96</v>
      </c>
      <c r="C79" s="23" t="s">
        <v>81</v>
      </c>
      <c r="D79" s="22"/>
    </row>
    <row r="80" spans="2:4" ht="31.5" customHeight="1">
      <c r="B80" s="93"/>
      <c r="C80" s="23" t="s">
        <v>82</v>
      </c>
      <c r="D80" s="22" t="s">
        <v>83</v>
      </c>
    </row>
    <row r="81" spans="2:4" ht="31.5" customHeight="1">
      <c r="B81" s="93"/>
      <c r="C81" s="23" t="s">
        <v>180</v>
      </c>
      <c r="D81" s="22"/>
    </row>
    <row r="82" spans="2:4" ht="31.5" customHeight="1">
      <c r="B82" s="93"/>
      <c r="C82" s="23" t="s">
        <v>150</v>
      </c>
      <c r="D82" s="22"/>
    </row>
    <row r="83" spans="2:4" ht="31.5" customHeight="1">
      <c r="B83" s="93"/>
      <c r="C83" s="23" t="s">
        <v>181</v>
      </c>
      <c r="D83" s="22"/>
    </row>
    <row r="84" spans="2:4" ht="31.5" customHeight="1">
      <c r="B84" s="94"/>
      <c r="C84" s="23" t="s">
        <v>142</v>
      </c>
      <c r="D84" s="22"/>
    </row>
    <row r="85" spans="2:4" ht="31.5" customHeight="1">
      <c r="B85" s="89" t="s">
        <v>97</v>
      </c>
      <c r="C85" s="25" t="s">
        <v>81</v>
      </c>
      <c r="D85" s="26"/>
    </row>
    <row r="86" spans="2:4" ht="31.5" customHeight="1">
      <c r="B86" s="90"/>
      <c r="C86" s="25" t="s">
        <v>82</v>
      </c>
      <c r="D86" s="26" t="s">
        <v>83</v>
      </c>
    </row>
    <row r="87" spans="2:4" ht="31.5" customHeight="1">
      <c r="B87" s="90"/>
      <c r="C87" s="25" t="s">
        <v>180</v>
      </c>
      <c r="D87" s="26"/>
    </row>
    <row r="88" spans="2:4" ht="31.5" customHeight="1">
      <c r="B88" s="90"/>
      <c r="C88" s="25" t="s">
        <v>150</v>
      </c>
      <c r="D88" s="26"/>
    </row>
    <row r="89" spans="2:4" ht="31.5" customHeight="1">
      <c r="B89" s="90"/>
      <c r="C89" s="25" t="s">
        <v>181</v>
      </c>
      <c r="D89" s="26"/>
    </row>
    <row r="90" spans="2:4" ht="31.5" customHeight="1">
      <c r="B90" s="91"/>
      <c r="C90" s="25" t="s">
        <v>142</v>
      </c>
      <c r="D90" s="26"/>
    </row>
    <row r="91" spans="2:4" ht="31.5" customHeight="1">
      <c r="B91" s="92" t="s">
        <v>98</v>
      </c>
      <c r="C91" s="23" t="s">
        <v>81</v>
      </c>
      <c r="D91" s="22"/>
    </row>
    <row r="92" spans="2:4" ht="31.5" customHeight="1">
      <c r="B92" s="93"/>
      <c r="C92" s="23" t="s">
        <v>82</v>
      </c>
      <c r="D92" s="22" t="s">
        <v>83</v>
      </c>
    </row>
    <row r="93" spans="2:4" ht="31.5" customHeight="1">
      <c r="B93" s="93"/>
      <c r="C93" s="23" t="s">
        <v>180</v>
      </c>
      <c r="D93" s="22"/>
    </row>
    <row r="94" spans="2:4" ht="31.5" customHeight="1">
      <c r="B94" s="93"/>
      <c r="C94" s="23" t="s">
        <v>150</v>
      </c>
      <c r="D94" s="22"/>
    </row>
    <row r="95" spans="2:4" ht="31.5" customHeight="1">
      <c r="B95" s="93"/>
      <c r="C95" s="23" t="s">
        <v>181</v>
      </c>
      <c r="D95" s="22"/>
    </row>
    <row r="96" spans="2:4" ht="31.5" customHeight="1">
      <c r="B96" s="94"/>
      <c r="C96" s="23" t="s">
        <v>142</v>
      </c>
      <c r="D96" s="22"/>
    </row>
    <row r="97" spans="2:4" ht="31.5" customHeight="1">
      <c r="B97" s="89" t="s">
        <v>99</v>
      </c>
      <c r="C97" s="25" t="s">
        <v>81</v>
      </c>
      <c r="D97" s="26"/>
    </row>
    <row r="98" spans="2:4" ht="31.5" customHeight="1">
      <c r="B98" s="90"/>
      <c r="C98" s="25" t="s">
        <v>82</v>
      </c>
      <c r="D98" s="26" t="s">
        <v>83</v>
      </c>
    </row>
    <row r="99" spans="2:4" ht="31.5" customHeight="1">
      <c r="B99" s="90"/>
      <c r="C99" s="25" t="s">
        <v>180</v>
      </c>
      <c r="D99" s="26"/>
    </row>
    <row r="100" spans="2:4" ht="31.5" customHeight="1">
      <c r="B100" s="90"/>
      <c r="C100" s="25" t="s">
        <v>150</v>
      </c>
      <c r="D100" s="26"/>
    </row>
    <row r="101" spans="2:4" ht="31.5" customHeight="1">
      <c r="B101" s="90"/>
      <c r="C101" s="25" t="s">
        <v>181</v>
      </c>
      <c r="D101" s="26"/>
    </row>
    <row r="102" spans="2:4" ht="31.5" customHeight="1">
      <c r="B102" s="91"/>
      <c r="C102" s="25" t="s">
        <v>142</v>
      </c>
      <c r="D102" s="26"/>
    </row>
    <row r="103" spans="2:4" ht="31.5" customHeight="1">
      <c r="B103" s="92" t="s">
        <v>100</v>
      </c>
      <c r="C103" s="23" t="s">
        <v>81</v>
      </c>
      <c r="D103" s="22"/>
    </row>
    <row r="104" spans="2:4" ht="31.5" customHeight="1">
      <c r="B104" s="93"/>
      <c r="C104" s="23" t="s">
        <v>82</v>
      </c>
      <c r="D104" s="22" t="s">
        <v>83</v>
      </c>
    </row>
    <row r="105" spans="2:4" ht="31.5" customHeight="1">
      <c r="B105" s="93"/>
      <c r="C105" s="23" t="s">
        <v>180</v>
      </c>
      <c r="D105" s="22"/>
    </row>
    <row r="106" spans="2:4" ht="31.5" customHeight="1">
      <c r="B106" s="93"/>
      <c r="C106" s="23" t="s">
        <v>150</v>
      </c>
      <c r="D106" s="22"/>
    </row>
    <row r="107" spans="2:4" ht="31.5" customHeight="1">
      <c r="B107" s="93"/>
      <c r="C107" s="23" t="s">
        <v>181</v>
      </c>
      <c r="D107" s="22"/>
    </row>
    <row r="108" spans="2:4" ht="31.5" customHeight="1">
      <c r="B108" s="94"/>
      <c r="C108" s="23" t="s">
        <v>142</v>
      </c>
      <c r="D108" s="22"/>
    </row>
    <row r="109" spans="2:4" ht="31.5" customHeight="1">
      <c r="B109" s="89" t="s">
        <v>101</v>
      </c>
      <c r="C109" s="25" t="s">
        <v>81</v>
      </c>
      <c r="D109" s="26"/>
    </row>
    <row r="110" spans="2:4" ht="31.5" customHeight="1">
      <c r="B110" s="90"/>
      <c r="C110" s="25" t="s">
        <v>82</v>
      </c>
      <c r="D110" s="26" t="s">
        <v>83</v>
      </c>
    </row>
    <row r="111" spans="2:4" ht="31.5" customHeight="1">
      <c r="B111" s="90"/>
      <c r="C111" s="25" t="s">
        <v>180</v>
      </c>
      <c r="D111" s="26"/>
    </row>
    <row r="112" spans="2:4" ht="31.5" customHeight="1">
      <c r="B112" s="90"/>
      <c r="C112" s="25" t="s">
        <v>150</v>
      </c>
      <c r="D112" s="26"/>
    </row>
    <row r="113" spans="2:4" ht="31.5" customHeight="1">
      <c r="B113" s="90"/>
      <c r="C113" s="25" t="s">
        <v>181</v>
      </c>
      <c r="D113" s="26"/>
    </row>
    <row r="114" spans="2:4" ht="31.5" customHeight="1">
      <c r="B114" s="91"/>
      <c r="C114" s="25" t="s">
        <v>142</v>
      </c>
      <c r="D114" s="26"/>
    </row>
    <row r="115" spans="2:4" ht="31.5" customHeight="1">
      <c r="B115" s="92" t="s">
        <v>102</v>
      </c>
      <c r="C115" s="23" t="s">
        <v>81</v>
      </c>
      <c r="D115" s="22"/>
    </row>
    <row r="116" spans="2:4" ht="31.5" customHeight="1">
      <c r="B116" s="93"/>
      <c r="C116" s="23" t="s">
        <v>82</v>
      </c>
      <c r="D116" s="22" t="s">
        <v>83</v>
      </c>
    </row>
    <row r="117" spans="2:4" ht="31.5" customHeight="1">
      <c r="B117" s="93"/>
      <c r="C117" s="23" t="s">
        <v>180</v>
      </c>
      <c r="D117" s="22"/>
    </row>
    <row r="118" spans="2:4" ht="31.5" customHeight="1">
      <c r="B118" s="93"/>
      <c r="C118" s="23" t="s">
        <v>150</v>
      </c>
      <c r="D118" s="22"/>
    </row>
    <row r="119" spans="2:4" ht="31.5" customHeight="1">
      <c r="B119" s="93"/>
      <c r="C119" s="23" t="s">
        <v>181</v>
      </c>
      <c r="D119" s="22"/>
    </row>
    <row r="120" spans="2:4" ht="31.5" customHeight="1">
      <c r="B120" s="94"/>
      <c r="C120" s="23" t="s">
        <v>142</v>
      </c>
      <c r="D120" s="22"/>
    </row>
    <row r="121" spans="2:4" ht="31.5" customHeight="1">
      <c r="B121" s="89" t="s">
        <v>103</v>
      </c>
      <c r="C121" s="25" t="s">
        <v>81</v>
      </c>
      <c r="D121" s="26"/>
    </row>
    <row r="122" spans="2:4" ht="31.5" customHeight="1">
      <c r="B122" s="90"/>
      <c r="C122" s="25" t="s">
        <v>82</v>
      </c>
      <c r="D122" s="26" t="s">
        <v>83</v>
      </c>
    </row>
    <row r="123" spans="2:4" ht="31.5" customHeight="1">
      <c r="B123" s="90"/>
      <c r="C123" s="25" t="s">
        <v>180</v>
      </c>
      <c r="D123" s="26"/>
    </row>
    <row r="124" spans="2:4" ht="31.5" customHeight="1">
      <c r="B124" s="90"/>
      <c r="C124" s="25" t="s">
        <v>150</v>
      </c>
      <c r="D124" s="26"/>
    </row>
    <row r="125" spans="2:4" ht="31.5" customHeight="1">
      <c r="B125" s="90"/>
      <c r="C125" s="25" t="s">
        <v>181</v>
      </c>
      <c r="D125" s="26"/>
    </row>
    <row r="126" spans="2:4" ht="31.5" customHeight="1">
      <c r="B126" s="91"/>
      <c r="C126" s="25" t="s">
        <v>142</v>
      </c>
      <c r="D126" s="26"/>
    </row>
    <row r="127" spans="2:4" ht="31.5" customHeight="1">
      <c r="B127" s="92" t="s">
        <v>104</v>
      </c>
      <c r="C127" s="23" t="s">
        <v>81</v>
      </c>
      <c r="D127" s="22"/>
    </row>
    <row r="128" spans="2:4" ht="31.5" customHeight="1">
      <c r="B128" s="93"/>
      <c r="C128" s="23" t="s">
        <v>82</v>
      </c>
      <c r="D128" s="22" t="s">
        <v>83</v>
      </c>
    </row>
    <row r="129" spans="2:4" ht="31.5" customHeight="1">
      <c r="B129" s="93"/>
      <c r="C129" s="23" t="s">
        <v>180</v>
      </c>
      <c r="D129" s="22"/>
    </row>
    <row r="130" spans="2:4" ht="31.5" customHeight="1">
      <c r="B130" s="93"/>
      <c r="C130" s="23" t="s">
        <v>150</v>
      </c>
      <c r="D130" s="22"/>
    </row>
    <row r="131" spans="2:4" ht="31.5" customHeight="1">
      <c r="B131" s="93"/>
      <c r="C131" s="23" t="s">
        <v>181</v>
      </c>
      <c r="D131" s="22"/>
    </row>
    <row r="132" spans="2:4" ht="31.5" customHeight="1">
      <c r="B132" s="94"/>
      <c r="C132" s="23" t="s">
        <v>142</v>
      </c>
      <c r="D132" s="22"/>
    </row>
    <row r="133" spans="2:4" ht="31.5" customHeight="1">
      <c r="B133" s="89" t="s">
        <v>105</v>
      </c>
      <c r="C133" s="25" t="s">
        <v>81</v>
      </c>
      <c r="D133" s="26"/>
    </row>
    <row r="134" spans="2:4" ht="31.5" customHeight="1">
      <c r="B134" s="90"/>
      <c r="C134" s="25" t="s">
        <v>82</v>
      </c>
      <c r="D134" s="26" t="s">
        <v>83</v>
      </c>
    </row>
    <row r="135" spans="2:4" ht="31.5" customHeight="1">
      <c r="B135" s="90"/>
      <c r="C135" s="25" t="s">
        <v>180</v>
      </c>
      <c r="D135" s="26"/>
    </row>
    <row r="136" spans="2:4" ht="31.5" customHeight="1">
      <c r="B136" s="90"/>
      <c r="C136" s="25" t="s">
        <v>150</v>
      </c>
      <c r="D136" s="26"/>
    </row>
    <row r="137" spans="2:4" ht="31.5" customHeight="1">
      <c r="B137" s="90"/>
      <c r="C137" s="25" t="s">
        <v>181</v>
      </c>
      <c r="D137" s="26"/>
    </row>
    <row r="138" spans="2:4" ht="31.5" customHeight="1">
      <c r="B138" s="91"/>
      <c r="C138" s="25" t="s">
        <v>142</v>
      </c>
      <c r="D138" s="26"/>
    </row>
    <row r="139" spans="2:4" ht="31.5" customHeight="1">
      <c r="B139" s="92" t="s">
        <v>106</v>
      </c>
      <c r="C139" s="23" t="s">
        <v>81</v>
      </c>
      <c r="D139" s="22"/>
    </row>
    <row r="140" spans="2:4" ht="31.5" customHeight="1">
      <c r="B140" s="93"/>
      <c r="C140" s="23" t="s">
        <v>82</v>
      </c>
      <c r="D140" s="22" t="s">
        <v>83</v>
      </c>
    </row>
    <row r="141" spans="2:4" ht="31.5" customHeight="1">
      <c r="B141" s="93"/>
      <c r="C141" s="23" t="s">
        <v>180</v>
      </c>
      <c r="D141" s="22"/>
    </row>
    <row r="142" spans="2:4" ht="31.5" customHeight="1">
      <c r="B142" s="93"/>
      <c r="C142" s="23" t="s">
        <v>150</v>
      </c>
      <c r="D142" s="22"/>
    </row>
    <row r="143" spans="2:4" ht="31.5" customHeight="1">
      <c r="B143" s="93"/>
      <c r="C143" s="23" t="s">
        <v>181</v>
      </c>
      <c r="D143" s="22"/>
    </row>
    <row r="144" spans="2:4" ht="31.5" customHeight="1">
      <c r="B144" s="94"/>
      <c r="C144" s="23" t="s">
        <v>142</v>
      </c>
      <c r="D144" s="22"/>
    </row>
    <row r="145" spans="2:4" ht="31.5" customHeight="1">
      <c r="B145" s="89" t="s">
        <v>107</v>
      </c>
      <c r="C145" s="25" t="s">
        <v>81</v>
      </c>
      <c r="D145" s="26"/>
    </row>
    <row r="146" spans="2:4" ht="31.5" customHeight="1">
      <c r="B146" s="90"/>
      <c r="C146" s="25" t="s">
        <v>82</v>
      </c>
      <c r="D146" s="26" t="s">
        <v>83</v>
      </c>
    </row>
    <row r="147" spans="2:4" ht="31.5" customHeight="1">
      <c r="B147" s="90"/>
      <c r="C147" s="25" t="s">
        <v>180</v>
      </c>
      <c r="D147" s="26"/>
    </row>
    <row r="148" spans="2:4" ht="31.5" customHeight="1">
      <c r="B148" s="90"/>
      <c r="C148" s="25" t="s">
        <v>150</v>
      </c>
      <c r="D148" s="26"/>
    </row>
    <row r="149" spans="2:4" ht="31.5" customHeight="1">
      <c r="B149" s="90"/>
      <c r="C149" s="25" t="s">
        <v>181</v>
      </c>
      <c r="D149" s="26"/>
    </row>
    <row r="150" spans="2:4" ht="31.5" customHeight="1">
      <c r="B150" s="91"/>
      <c r="C150" s="25" t="s">
        <v>142</v>
      </c>
      <c r="D150" s="26"/>
    </row>
    <row r="151" spans="2:4" ht="31.5" customHeight="1">
      <c r="B151" s="92" t="s">
        <v>108</v>
      </c>
      <c r="C151" s="23" t="s">
        <v>81</v>
      </c>
      <c r="D151" s="22"/>
    </row>
    <row r="152" spans="2:4" ht="31.5" customHeight="1">
      <c r="B152" s="93"/>
      <c r="C152" s="23" t="s">
        <v>82</v>
      </c>
      <c r="D152" s="22" t="s">
        <v>83</v>
      </c>
    </row>
    <row r="153" spans="2:4" ht="31.5" customHeight="1">
      <c r="B153" s="93"/>
      <c r="C153" s="23" t="s">
        <v>180</v>
      </c>
      <c r="D153" s="22"/>
    </row>
    <row r="154" spans="2:4" ht="31.5" customHeight="1">
      <c r="B154" s="93"/>
      <c r="C154" s="23" t="s">
        <v>150</v>
      </c>
      <c r="D154" s="22"/>
    </row>
    <row r="155" spans="2:4" ht="31.5" customHeight="1">
      <c r="B155" s="93"/>
      <c r="C155" s="23" t="s">
        <v>181</v>
      </c>
      <c r="D155" s="22"/>
    </row>
    <row r="156" spans="2:4" ht="31.5" customHeight="1">
      <c r="B156" s="94"/>
      <c r="C156" s="23" t="s">
        <v>142</v>
      </c>
      <c r="D156" s="22"/>
    </row>
    <row r="157" spans="2:4" ht="31.5" customHeight="1">
      <c r="B157" s="89" t="s">
        <v>109</v>
      </c>
      <c r="C157" s="25" t="s">
        <v>81</v>
      </c>
      <c r="D157" s="26"/>
    </row>
    <row r="158" spans="2:4" ht="31.5" customHeight="1">
      <c r="B158" s="90"/>
      <c r="C158" s="25" t="s">
        <v>82</v>
      </c>
      <c r="D158" s="26" t="s">
        <v>83</v>
      </c>
    </row>
    <row r="159" spans="2:4" ht="31.5" customHeight="1">
      <c r="B159" s="90"/>
      <c r="C159" s="25" t="s">
        <v>180</v>
      </c>
      <c r="D159" s="26"/>
    </row>
    <row r="160" spans="2:4" ht="31.5" customHeight="1">
      <c r="B160" s="90"/>
      <c r="C160" s="25" t="s">
        <v>150</v>
      </c>
      <c r="D160" s="26"/>
    </row>
    <row r="161" spans="2:4" ht="31.5" customHeight="1">
      <c r="B161" s="90"/>
      <c r="C161" s="25" t="s">
        <v>181</v>
      </c>
      <c r="D161" s="26"/>
    </row>
    <row r="162" spans="2:4" ht="31.5" customHeight="1">
      <c r="B162" s="91"/>
      <c r="C162" s="25" t="s">
        <v>142</v>
      </c>
      <c r="D162" s="26"/>
    </row>
    <row r="163" spans="2:4" ht="31.5" customHeight="1">
      <c r="B163" s="92" t="s">
        <v>110</v>
      </c>
      <c r="C163" s="23" t="s">
        <v>81</v>
      </c>
      <c r="D163" s="22"/>
    </row>
    <row r="164" spans="2:4" ht="31.5" customHeight="1">
      <c r="B164" s="93"/>
      <c r="C164" s="23" t="s">
        <v>82</v>
      </c>
      <c r="D164" s="22" t="s">
        <v>83</v>
      </c>
    </row>
    <row r="165" spans="2:4" ht="31.5" customHeight="1">
      <c r="B165" s="93"/>
      <c r="C165" s="23" t="s">
        <v>180</v>
      </c>
      <c r="D165" s="22"/>
    </row>
    <row r="166" spans="2:4" ht="31.5" customHeight="1">
      <c r="B166" s="93"/>
      <c r="C166" s="23" t="s">
        <v>150</v>
      </c>
      <c r="D166" s="22"/>
    </row>
    <row r="167" spans="2:4" ht="31.5" customHeight="1">
      <c r="B167" s="93"/>
      <c r="C167" s="23" t="s">
        <v>181</v>
      </c>
      <c r="D167" s="22"/>
    </row>
    <row r="168" spans="2:4" ht="31.5" customHeight="1">
      <c r="B168" s="94"/>
      <c r="C168" s="23" t="s">
        <v>142</v>
      </c>
      <c r="D168" s="22"/>
    </row>
    <row r="169" spans="2:4" ht="31.5" customHeight="1">
      <c r="B169" s="89" t="s">
        <v>111</v>
      </c>
      <c r="C169" s="25" t="s">
        <v>81</v>
      </c>
      <c r="D169" s="26"/>
    </row>
    <row r="170" spans="2:4" ht="31.5" customHeight="1">
      <c r="B170" s="90"/>
      <c r="C170" s="25" t="s">
        <v>82</v>
      </c>
      <c r="D170" s="26" t="s">
        <v>83</v>
      </c>
    </row>
    <row r="171" spans="2:4" ht="31.5" customHeight="1">
      <c r="B171" s="90"/>
      <c r="C171" s="25" t="s">
        <v>180</v>
      </c>
      <c r="D171" s="26"/>
    </row>
    <row r="172" spans="2:4" ht="31.5" customHeight="1">
      <c r="B172" s="90"/>
      <c r="C172" s="25" t="s">
        <v>150</v>
      </c>
      <c r="D172" s="26"/>
    </row>
    <row r="173" spans="2:4" ht="31.5" customHeight="1">
      <c r="B173" s="90"/>
      <c r="C173" s="25" t="s">
        <v>181</v>
      </c>
      <c r="D173" s="26"/>
    </row>
    <row r="174" spans="2:4" ht="31.5" customHeight="1">
      <c r="B174" s="91"/>
      <c r="C174" s="25" t="s">
        <v>142</v>
      </c>
      <c r="D174" s="26"/>
    </row>
    <row r="175" spans="2:4" ht="31.5" customHeight="1">
      <c r="B175" s="92" t="s">
        <v>112</v>
      </c>
      <c r="C175" s="23" t="s">
        <v>81</v>
      </c>
      <c r="D175" s="22"/>
    </row>
    <row r="176" spans="2:4" ht="31.5" customHeight="1">
      <c r="B176" s="93"/>
      <c r="C176" s="23" t="s">
        <v>82</v>
      </c>
      <c r="D176" s="22" t="s">
        <v>83</v>
      </c>
    </row>
    <row r="177" spans="2:4" ht="31.5" customHeight="1">
      <c r="B177" s="93"/>
      <c r="C177" s="23" t="s">
        <v>180</v>
      </c>
      <c r="D177" s="22"/>
    </row>
    <row r="178" spans="2:4" ht="31.5" customHeight="1">
      <c r="B178" s="93"/>
      <c r="C178" s="23" t="s">
        <v>150</v>
      </c>
      <c r="D178" s="22"/>
    </row>
    <row r="179" spans="2:4" ht="31.5" customHeight="1">
      <c r="B179" s="93"/>
      <c r="C179" s="23" t="s">
        <v>181</v>
      </c>
      <c r="D179" s="22"/>
    </row>
    <row r="180" spans="2:4" ht="31.5" customHeight="1">
      <c r="B180" s="94"/>
      <c r="C180" s="23" t="s">
        <v>142</v>
      </c>
      <c r="D180" s="22"/>
    </row>
    <row r="181" spans="2:4" ht="31.5" customHeight="1">
      <c r="B181" s="89" t="s">
        <v>113</v>
      </c>
      <c r="C181" s="25" t="s">
        <v>81</v>
      </c>
      <c r="D181" s="26"/>
    </row>
    <row r="182" spans="2:4" ht="31.5" customHeight="1">
      <c r="B182" s="90"/>
      <c r="C182" s="25" t="s">
        <v>82</v>
      </c>
      <c r="D182" s="26" t="s">
        <v>83</v>
      </c>
    </row>
    <row r="183" spans="2:4" ht="31.5" customHeight="1">
      <c r="B183" s="90"/>
      <c r="C183" s="25" t="s">
        <v>180</v>
      </c>
      <c r="D183" s="26"/>
    </row>
    <row r="184" spans="2:4" ht="31.5" customHeight="1">
      <c r="B184" s="90"/>
      <c r="C184" s="25" t="s">
        <v>150</v>
      </c>
      <c r="D184" s="26"/>
    </row>
    <row r="185" spans="2:4" ht="31.5" customHeight="1">
      <c r="B185" s="90"/>
      <c r="C185" s="25" t="s">
        <v>181</v>
      </c>
      <c r="D185" s="26"/>
    </row>
    <row r="186" spans="2:4" ht="31.5" customHeight="1">
      <c r="B186" s="91"/>
      <c r="C186" s="25" t="s">
        <v>142</v>
      </c>
      <c r="D186" s="26"/>
    </row>
    <row r="187" spans="2:4" ht="31.5" customHeight="1">
      <c r="B187" s="92" t="s">
        <v>114</v>
      </c>
      <c r="C187" s="23" t="s">
        <v>81</v>
      </c>
      <c r="D187" s="22"/>
    </row>
    <row r="188" spans="2:4" ht="31.5" customHeight="1">
      <c r="B188" s="93"/>
      <c r="C188" s="23" t="s">
        <v>82</v>
      </c>
      <c r="D188" s="22" t="s">
        <v>83</v>
      </c>
    </row>
    <row r="189" spans="2:4" ht="31.5" customHeight="1">
      <c r="B189" s="93"/>
      <c r="C189" s="23" t="s">
        <v>180</v>
      </c>
      <c r="D189" s="22"/>
    </row>
    <row r="190" spans="2:4" ht="31.5" customHeight="1">
      <c r="B190" s="93"/>
      <c r="C190" s="23" t="s">
        <v>150</v>
      </c>
      <c r="D190" s="22"/>
    </row>
    <row r="191" spans="2:4" ht="31.5" customHeight="1">
      <c r="B191" s="93"/>
      <c r="C191" s="23" t="s">
        <v>181</v>
      </c>
      <c r="D191" s="22"/>
    </row>
    <row r="192" spans="2:4" ht="31.5" customHeight="1">
      <c r="B192" s="94"/>
      <c r="C192" s="23" t="s">
        <v>142</v>
      </c>
      <c r="D192" s="22"/>
    </row>
    <row r="193" spans="2:4" ht="31.5" customHeight="1">
      <c r="B193" s="89" t="s">
        <v>115</v>
      </c>
      <c r="C193" s="25" t="s">
        <v>81</v>
      </c>
      <c r="D193" s="26"/>
    </row>
    <row r="194" spans="2:4" ht="31.5" customHeight="1">
      <c r="B194" s="90"/>
      <c r="C194" s="25" t="s">
        <v>82</v>
      </c>
      <c r="D194" s="26" t="s">
        <v>83</v>
      </c>
    </row>
    <row r="195" spans="2:4" ht="31.5" customHeight="1">
      <c r="B195" s="90"/>
      <c r="C195" s="25" t="s">
        <v>180</v>
      </c>
      <c r="D195" s="26"/>
    </row>
    <row r="196" spans="2:4" ht="31.5" customHeight="1">
      <c r="B196" s="90"/>
      <c r="C196" s="25" t="s">
        <v>150</v>
      </c>
      <c r="D196" s="26"/>
    </row>
    <row r="197" spans="2:4" ht="31.5" customHeight="1">
      <c r="B197" s="90"/>
      <c r="C197" s="25" t="s">
        <v>181</v>
      </c>
      <c r="D197" s="26"/>
    </row>
    <row r="198" spans="2:4" ht="31.5" customHeight="1">
      <c r="B198" s="91"/>
      <c r="C198" s="25" t="s">
        <v>142</v>
      </c>
      <c r="D198" s="26"/>
    </row>
    <row r="199" spans="2:4" ht="31.5" customHeight="1">
      <c r="B199" s="92" t="s">
        <v>116</v>
      </c>
      <c r="C199" s="23" t="s">
        <v>81</v>
      </c>
      <c r="D199" s="22"/>
    </row>
    <row r="200" spans="2:4" ht="31.5" customHeight="1">
      <c r="B200" s="93"/>
      <c r="C200" s="23" t="s">
        <v>82</v>
      </c>
      <c r="D200" s="22" t="s">
        <v>83</v>
      </c>
    </row>
    <row r="201" spans="2:4" ht="31.5" customHeight="1">
      <c r="B201" s="93"/>
      <c r="C201" s="23" t="s">
        <v>180</v>
      </c>
      <c r="D201" s="22"/>
    </row>
    <row r="202" spans="2:4" ht="31.5" customHeight="1">
      <c r="B202" s="93"/>
      <c r="C202" s="23" t="s">
        <v>150</v>
      </c>
      <c r="D202" s="22"/>
    </row>
    <row r="203" spans="2:4" ht="31.5" customHeight="1">
      <c r="B203" s="93"/>
      <c r="C203" s="23" t="s">
        <v>181</v>
      </c>
      <c r="D203" s="22"/>
    </row>
    <row r="204" spans="2:4" ht="31.5" customHeight="1">
      <c r="B204" s="94"/>
      <c r="C204" s="23" t="s">
        <v>142</v>
      </c>
      <c r="D204" s="22"/>
    </row>
    <row r="205" spans="2:4" ht="31.5" customHeight="1">
      <c r="B205" s="89" t="s">
        <v>117</v>
      </c>
      <c r="C205" s="25" t="s">
        <v>81</v>
      </c>
      <c r="D205" s="26"/>
    </row>
    <row r="206" spans="2:4" ht="31.5" customHeight="1">
      <c r="B206" s="90"/>
      <c r="C206" s="25" t="s">
        <v>82</v>
      </c>
      <c r="D206" s="26" t="s">
        <v>83</v>
      </c>
    </row>
    <row r="207" spans="2:4" ht="31.5" customHeight="1">
      <c r="B207" s="90"/>
      <c r="C207" s="25" t="s">
        <v>180</v>
      </c>
      <c r="D207" s="26"/>
    </row>
    <row r="208" spans="2:4" ht="31.5" customHeight="1">
      <c r="B208" s="90"/>
      <c r="C208" s="25" t="s">
        <v>150</v>
      </c>
      <c r="D208" s="26"/>
    </row>
    <row r="209" spans="2:4" ht="31.5" customHeight="1">
      <c r="B209" s="90"/>
      <c r="C209" s="25" t="s">
        <v>181</v>
      </c>
      <c r="D209" s="26"/>
    </row>
    <row r="210" spans="2:4" ht="31.5" customHeight="1">
      <c r="B210" s="91"/>
      <c r="C210" s="25" t="s">
        <v>142</v>
      </c>
      <c r="D210" s="26"/>
    </row>
    <row r="211" spans="2:4" ht="31.5" customHeight="1">
      <c r="B211" s="92" t="s">
        <v>118</v>
      </c>
      <c r="C211" s="23" t="s">
        <v>81</v>
      </c>
      <c r="D211" s="22"/>
    </row>
    <row r="212" spans="2:4" ht="31.5" customHeight="1">
      <c r="B212" s="93"/>
      <c r="C212" s="23" t="s">
        <v>82</v>
      </c>
      <c r="D212" s="22" t="s">
        <v>83</v>
      </c>
    </row>
    <row r="213" spans="2:4" ht="31.5" customHeight="1">
      <c r="B213" s="93"/>
      <c r="C213" s="23" t="s">
        <v>180</v>
      </c>
      <c r="D213" s="22"/>
    </row>
    <row r="214" spans="2:4" ht="31.5" customHeight="1">
      <c r="B214" s="93"/>
      <c r="C214" s="23" t="s">
        <v>150</v>
      </c>
      <c r="D214" s="22"/>
    </row>
    <row r="215" spans="2:4" ht="31.5" customHeight="1">
      <c r="B215" s="93"/>
      <c r="C215" s="23" t="s">
        <v>181</v>
      </c>
      <c r="D215" s="22"/>
    </row>
    <row r="216" spans="2:4" ht="31.5" customHeight="1">
      <c r="B216" s="94"/>
      <c r="C216" s="23" t="s">
        <v>142</v>
      </c>
      <c r="D216" s="22"/>
    </row>
    <row r="217" spans="2:4" ht="31.5" customHeight="1">
      <c r="B217" s="89" t="s">
        <v>119</v>
      </c>
      <c r="C217" s="25" t="s">
        <v>81</v>
      </c>
      <c r="D217" s="26"/>
    </row>
    <row r="218" spans="2:4" ht="31.5" customHeight="1">
      <c r="B218" s="90"/>
      <c r="C218" s="25" t="s">
        <v>82</v>
      </c>
      <c r="D218" s="26" t="s">
        <v>83</v>
      </c>
    </row>
    <row r="219" spans="2:4" ht="31.5" customHeight="1">
      <c r="B219" s="90"/>
      <c r="C219" s="25" t="s">
        <v>180</v>
      </c>
      <c r="D219" s="26"/>
    </row>
    <row r="220" spans="2:4" ht="31.5" customHeight="1">
      <c r="B220" s="90"/>
      <c r="C220" s="25" t="s">
        <v>150</v>
      </c>
      <c r="D220" s="26"/>
    </row>
    <row r="221" spans="2:4" ht="31.5" customHeight="1">
      <c r="B221" s="90"/>
      <c r="C221" s="25" t="s">
        <v>181</v>
      </c>
      <c r="D221" s="26"/>
    </row>
    <row r="222" spans="2:4" ht="31.5" customHeight="1">
      <c r="B222" s="91"/>
      <c r="C222" s="25" t="s">
        <v>142</v>
      </c>
      <c r="D222" s="26"/>
    </row>
    <row r="223" spans="2:4" ht="31.5" customHeight="1">
      <c r="B223" s="92" t="s">
        <v>120</v>
      </c>
      <c r="C223" s="23" t="s">
        <v>81</v>
      </c>
      <c r="D223" s="22"/>
    </row>
    <row r="224" spans="2:4" ht="31.5" customHeight="1">
      <c r="B224" s="93"/>
      <c r="C224" s="23" t="s">
        <v>82</v>
      </c>
      <c r="D224" s="22" t="s">
        <v>83</v>
      </c>
    </row>
    <row r="225" spans="2:4" ht="31.5" customHeight="1">
      <c r="B225" s="93"/>
      <c r="C225" s="23" t="s">
        <v>180</v>
      </c>
      <c r="D225" s="22"/>
    </row>
    <row r="226" spans="2:4" ht="31.5" customHeight="1">
      <c r="B226" s="93"/>
      <c r="C226" s="23" t="s">
        <v>150</v>
      </c>
      <c r="D226" s="22"/>
    </row>
    <row r="227" spans="2:4" ht="31.5" customHeight="1">
      <c r="B227" s="93"/>
      <c r="C227" s="23" t="s">
        <v>181</v>
      </c>
      <c r="D227" s="22"/>
    </row>
    <row r="228" spans="2:4" ht="31.5" customHeight="1">
      <c r="B228" s="94"/>
      <c r="C228" s="23" t="s">
        <v>142</v>
      </c>
      <c r="D228" s="22"/>
    </row>
    <row r="229" spans="2:4" ht="31.5" customHeight="1">
      <c r="B229" s="89" t="s">
        <v>121</v>
      </c>
      <c r="C229" s="25" t="s">
        <v>81</v>
      </c>
      <c r="D229" s="26"/>
    </row>
    <row r="230" spans="2:4" ht="31.5" customHeight="1">
      <c r="B230" s="90"/>
      <c r="C230" s="25" t="s">
        <v>82</v>
      </c>
      <c r="D230" s="26" t="s">
        <v>83</v>
      </c>
    </row>
    <row r="231" spans="2:4" ht="31.5" customHeight="1">
      <c r="B231" s="90"/>
      <c r="C231" s="25" t="s">
        <v>180</v>
      </c>
      <c r="D231" s="26"/>
    </row>
    <row r="232" spans="2:4" ht="31.5" customHeight="1">
      <c r="B232" s="90"/>
      <c r="C232" s="25" t="s">
        <v>150</v>
      </c>
      <c r="D232" s="26"/>
    </row>
    <row r="233" spans="2:4" ht="31.5" customHeight="1">
      <c r="B233" s="90"/>
      <c r="C233" s="25" t="s">
        <v>181</v>
      </c>
      <c r="D233" s="26"/>
    </row>
    <row r="234" spans="2:4" ht="31.5" customHeight="1">
      <c r="B234" s="91"/>
      <c r="C234" s="25" t="s">
        <v>142</v>
      </c>
      <c r="D234" s="26"/>
    </row>
    <row r="235" spans="2:4" ht="31.5" customHeight="1">
      <c r="B235" s="92" t="s">
        <v>122</v>
      </c>
      <c r="C235" s="23" t="s">
        <v>81</v>
      </c>
      <c r="D235" s="22"/>
    </row>
    <row r="236" spans="2:4" ht="31.5" customHeight="1">
      <c r="B236" s="93"/>
      <c r="C236" s="23" t="s">
        <v>82</v>
      </c>
      <c r="D236" s="22" t="s">
        <v>83</v>
      </c>
    </row>
    <row r="237" spans="2:4" ht="31.5" customHeight="1">
      <c r="B237" s="93"/>
      <c r="C237" s="23" t="s">
        <v>180</v>
      </c>
      <c r="D237" s="22"/>
    </row>
    <row r="238" spans="2:4" ht="31.5" customHeight="1">
      <c r="B238" s="93"/>
      <c r="C238" s="23" t="s">
        <v>150</v>
      </c>
      <c r="D238" s="22"/>
    </row>
    <row r="239" spans="2:4" ht="31.5" customHeight="1">
      <c r="B239" s="93"/>
      <c r="C239" s="23" t="s">
        <v>181</v>
      </c>
      <c r="D239" s="22"/>
    </row>
    <row r="240" spans="2:4" ht="31.5" customHeight="1">
      <c r="B240" s="94"/>
      <c r="C240" s="23" t="s">
        <v>142</v>
      </c>
      <c r="D240" s="22"/>
    </row>
    <row r="241" spans="2:4" ht="31.5" customHeight="1">
      <c r="B241" s="89" t="s">
        <v>123</v>
      </c>
      <c r="C241" s="25" t="s">
        <v>81</v>
      </c>
      <c r="D241" s="26"/>
    </row>
    <row r="242" spans="2:4" ht="31.5" customHeight="1">
      <c r="B242" s="90"/>
      <c r="C242" s="25" t="s">
        <v>82</v>
      </c>
      <c r="D242" s="26" t="s">
        <v>83</v>
      </c>
    </row>
    <row r="243" spans="2:4" ht="31.5" customHeight="1">
      <c r="B243" s="90"/>
      <c r="C243" s="25" t="s">
        <v>180</v>
      </c>
      <c r="D243" s="26"/>
    </row>
    <row r="244" spans="2:4" ht="31.5" customHeight="1">
      <c r="B244" s="90"/>
      <c r="C244" s="25" t="s">
        <v>150</v>
      </c>
      <c r="D244" s="26"/>
    </row>
    <row r="245" spans="2:4" ht="31.5" customHeight="1">
      <c r="B245" s="90"/>
      <c r="C245" s="25" t="s">
        <v>181</v>
      </c>
      <c r="D245" s="26"/>
    </row>
    <row r="246" spans="2:4" ht="31.5" customHeight="1">
      <c r="B246" s="91"/>
      <c r="C246" s="25" t="s">
        <v>142</v>
      </c>
      <c r="D246" s="26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175:B180"/>
    <mergeCell ref="B181:B186"/>
    <mergeCell ref="B187:B192"/>
    <mergeCell ref="B193:B198"/>
    <mergeCell ref="B151:B156"/>
    <mergeCell ref="B157:B162"/>
    <mergeCell ref="B163:B168"/>
    <mergeCell ref="B169:B174"/>
    <mergeCell ref="B229:B234"/>
    <mergeCell ref="B235:B240"/>
    <mergeCell ref="B241:B246"/>
    <mergeCell ref="B199:B204"/>
    <mergeCell ref="B205:B210"/>
    <mergeCell ref="B211:B216"/>
    <mergeCell ref="B217:B222"/>
    <mergeCell ref="B223:B228"/>
    <mergeCell ref="B145:B150"/>
    <mergeCell ref="B103:B108"/>
    <mergeCell ref="B109:B114"/>
    <mergeCell ref="B115:B120"/>
    <mergeCell ref="B121:B126"/>
    <mergeCell ref="B127:B132"/>
    <mergeCell ref="B133:B138"/>
    <mergeCell ref="B139:B144"/>
    <mergeCell ref="B85:B90"/>
    <mergeCell ref="B91:B96"/>
    <mergeCell ref="B97:B102"/>
    <mergeCell ref="B67:B72"/>
    <mergeCell ref="B73:B78"/>
    <mergeCell ref="C3:D3"/>
    <mergeCell ref="C4:D4"/>
    <mergeCell ref="C5:D5"/>
    <mergeCell ref="B7:B12"/>
    <mergeCell ref="B79:B84"/>
    <mergeCell ref="B43:B48"/>
    <mergeCell ref="B49:B54"/>
    <mergeCell ref="B55:B60"/>
    <mergeCell ref="B61:B66"/>
    <mergeCell ref="B13:B18"/>
    <mergeCell ref="B19:B24"/>
    <mergeCell ref="B25:B30"/>
    <mergeCell ref="B31:B36"/>
    <mergeCell ref="B37:B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9"/>
  <sheetViews>
    <sheetView tabSelected="1" zoomScale="115" zoomScaleNormal="115" workbookViewId="0">
      <selection activeCell="F22" sqref="F22"/>
    </sheetView>
  </sheetViews>
  <sheetFormatPr baseColWidth="10" defaultColWidth="11.42578125" defaultRowHeight="15"/>
  <cols>
    <col min="1" max="2" width="11.42578125" style="1"/>
    <col min="3" max="3" width="32.5703125" style="1" customWidth="1"/>
    <col min="4" max="4" width="27.85546875" style="13" customWidth="1"/>
    <col min="5" max="5" width="16.7109375" style="13" customWidth="1"/>
    <col min="6" max="16384" width="11.42578125" style="1"/>
  </cols>
  <sheetData>
    <row r="2" spans="3:5">
      <c r="C2" s="110" t="s">
        <v>2</v>
      </c>
      <c r="D2" s="110"/>
    </row>
    <row r="4" spans="3:5">
      <c r="D4" s="16" t="s">
        <v>3</v>
      </c>
      <c r="E4" s="16" t="s">
        <v>9</v>
      </c>
    </row>
    <row r="5" spans="3:5">
      <c r="C5" s="12" t="s">
        <v>5</v>
      </c>
      <c r="D5" s="17">
        <f>+'Aparatos y Equipos'!D5</f>
        <v>0</v>
      </c>
      <c r="E5" s="19" t="e">
        <f>+D5/$D$9</f>
        <v>#DIV/0!</v>
      </c>
    </row>
    <row r="6" spans="3:5">
      <c r="C6" s="12" t="s">
        <v>225</v>
      </c>
      <c r="D6" s="17">
        <f>+'obra civil'!D6</f>
        <v>0</v>
      </c>
      <c r="E6" s="19" t="e">
        <f t="shared" ref="E6:E8" si="0">+D6/$D$9</f>
        <v>#DIV/0!</v>
      </c>
    </row>
    <row r="7" spans="3:5">
      <c r="C7" s="12" t="s">
        <v>7</v>
      </c>
      <c r="D7" s="17">
        <f>+'Edificación e instalaciones'!D6</f>
        <v>0</v>
      </c>
      <c r="E7" s="19" t="e">
        <f t="shared" si="0"/>
        <v>#DIV/0!</v>
      </c>
    </row>
    <row r="8" spans="3:5">
      <c r="C8" s="12" t="s">
        <v>8</v>
      </c>
      <c r="D8" s="17">
        <f>+'Activos inmateriales'!D6</f>
        <v>0</v>
      </c>
      <c r="E8" s="19" t="e">
        <f t="shared" si="0"/>
        <v>#DIV/0!</v>
      </c>
    </row>
    <row r="9" spans="3:5">
      <c r="C9" s="14" t="s">
        <v>4</v>
      </c>
      <c r="D9" s="15">
        <f>+SUM(D5:D8)</f>
        <v>0</v>
      </c>
      <c r="E9" s="18" t="e">
        <f>+SUM(E5:E8)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cc0bcfa1-aac9-4809-b7f3-1d3d9b558c3b" xsi:nil="true"/>
    <Orden xmlns="cc0bcfa1-aac9-4809-b7f3-1d3d9b558c3b">5</Orde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E304BEF56A504F9457389A9BC82883" ma:contentTypeVersion="2" ma:contentTypeDescription="Crear nuevo documento." ma:contentTypeScope="" ma:versionID="2b034754123fa6282af0a44504315116">
  <xsd:schema xmlns:xsd="http://www.w3.org/2001/XMLSchema" xmlns:xs="http://www.w3.org/2001/XMLSchema" xmlns:p="http://schemas.microsoft.com/office/2006/metadata/properties" xmlns:ns2="cc0bcfa1-aac9-4809-b7f3-1d3d9b558c3b" targetNamespace="http://schemas.microsoft.com/office/2006/metadata/properties" ma:root="true" ma:fieldsID="69fd089149cb1bf0d0ac867b336867e5" ns2:_="">
    <xsd:import namespace="cc0bcfa1-aac9-4809-b7f3-1d3d9b558c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cfa1-aac9-4809-b7f3-1d3d9b558c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decimals="0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8CAF5E-7116-4CF3-886F-363E16DFAB7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e6deb7e-64fb-41a9-933e-a42a1ddb8efb"/>
    <ds:schemaRef ds:uri="http://schemas.openxmlformats.org/package/2006/metadata/core-properties"/>
    <ds:schemaRef ds:uri="http://schemas.microsoft.com/office/2006/documentManagement/types"/>
    <ds:schemaRef ds:uri="6c8079c3-75d3-4dc6-87ea-4c96f348bf29"/>
    <ds:schemaRef ds:uri="http://www.w3.org/XML/1998/namespace"/>
    <ds:schemaRef ds:uri="http://purl.org/dc/dcmitype/"/>
    <ds:schemaRef ds:uri="cc0bcfa1-aac9-4809-b7f3-1d3d9b558c3b"/>
  </ds:schemaRefs>
</ds:datastoreItem>
</file>

<file path=customXml/itemProps3.xml><?xml version="1.0" encoding="utf-8"?>
<ds:datastoreItem xmlns:ds="http://schemas.openxmlformats.org/officeDocument/2006/customXml" ds:itemID="{DF11984F-BFF0-4D1F-AF87-22A0E8C77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bcfa1-aac9-4809-b7f3-1d3d9b558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obra civil</vt:lpstr>
      <vt:lpstr>Edificación e instalaciones</vt:lpstr>
      <vt:lpstr>Instalaciones renovables</vt:lpstr>
      <vt:lpstr>Activos inmateriales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(actualizado: 14/06/2024; nueva versión que modifica las pestañas de obra civil (con celdas editables) y de edificación e instalaciones)</dc:title>
  <dc:creator/>
  <cp:lastModifiedBy/>
  <dcterms:created xsi:type="dcterms:W3CDTF">2022-04-25T07:08:58Z</dcterms:created>
  <dcterms:modified xsi:type="dcterms:W3CDTF">2024-06-14T11:31:22Z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0x01010095E304BEF56A504F9457389A9BC82883</vt:lpwstr>
  </property>
  <property fmtid="{D5CDD505-2E9C-101B-9397-08002B2CF9AE}" pid="3" name="MSIP_Label_2fd53d93-3f4c-4b90-b511-bd6bdbb4fba9_Enabled">
    <vt:lpwstr>true</vt:lpwstr>
  </property>
  <property fmtid="{D5CDD505-2E9C-101B-9397-08002B2CF9AE}" pid="4" name="MSIP_Label_2fd53d93-3f4c-4b90-b511-bd6bdbb4fba9_SetDate">
    <vt:lpwstr>2023-07-14T13:37:42Z</vt:lpwstr>
  </property>
  <property fmtid="{D5CDD505-2E9C-101B-9397-08002B2CF9AE}" pid="5" name="MSIP_Label_2fd53d93-3f4c-4b90-b511-bd6bdbb4fba9_Method">
    <vt:lpwstr>Standard</vt:lpwstr>
  </property>
  <property fmtid="{D5CDD505-2E9C-101B-9397-08002B2CF9AE}" pid="6" name="MSIP_Label_2fd53d93-3f4c-4b90-b511-bd6bdbb4fba9_Name">
    <vt:lpwstr>2fd53d93-3f4c-4b90-b511-bd6bdbb4fba9</vt:lpwstr>
  </property>
  <property fmtid="{D5CDD505-2E9C-101B-9397-08002B2CF9AE}" pid="7" name="MSIP_Label_2fd53d93-3f4c-4b90-b511-bd6bdbb4fba9_SiteId">
    <vt:lpwstr>d852d5cd-724c-4128-8812-ffa5db3f8507</vt:lpwstr>
  </property>
  <property fmtid="{D5CDD505-2E9C-101B-9397-08002B2CF9AE}" pid="8" name="MSIP_Label_2fd53d93-3f4c-4b90-b511-bd6bdbb4fba9_ActionId">
    <vt:lpwstr>51004fbb-e478-4e1e-84c1-e540e7fa8d6e</vt:lpwstr>
  </property>
  <property fmtid="{D5CDD505-2E9C-101B-9397-08002B2CF9AE}" pid="9" name="MSIP_Label_2fd53d93-3f4c-4b90-b511-bd6bdbb4fba9_ContentBits">
    <vt:lpwstr>0</vt:lpwstr>
  </property>
  <property fmtid="{D5CDD505-2E9C-101B-9397-08002B2CF9AE}" pid="10" name="MediaServiceImageTags">
    <vt:lpwstr/>
  </property>
</Properties>
</file>